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\FITURCA\ACT. LTAIPBCS\Actualización Transparencia\ACTUALIZACIÓN 4P20 OCT-DIC\FORMATOS ADMIN 4P20 TERMINAD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9" l="1"/>
  <c r="C41" i="9"/>
  <c r="D48" i="9"/>
  <c r="C48" i="9"/>
  <c r="D40" i="9"/>
  <c r="C40" i="9"/>
  <c r="D46" i="9"/>
  <c r="C46" i="9"/>
  <c r="D45" i="9"/>
  <c r="C45" i="9"/>
  <c r="D43" i="9"/>
  <c r="C43" i="9"/>
  <c r="D39" i="9"/>
  <c r="C39" i="9"/>
  <c r="D38" i="9"/>
  <c r="C38" i="9"/>
  <c r="D36" i="9"/>
  <c r="D44" i="9"/>
  <c r="C44" i="9"/>
  <c r="C36" i="9"/>
  <c r="D32" i="9"/>
  <c r="D35" i="9"/>
  <c r="D34" i="9"/>
  <c r="D29" i="9"/>
  <c r="D27" i="9"/>
  <c r="D26" i="9"/>
  <c r="C32" i="9"/>
  <c r="C35" i="9"/>
  <c r="C34" i="9"/>
  <c r="C29" i="9"/>
  <c r="C27" i="9"/>
  <c r="C26" i="9"/>
  <c r="D41" i="8" l="1"/>
  <c r="C41" i="8"/>
  <c r="D40" i="8"/>
  <c r="C40" i="8"/>
  <c r="D46" i="8"/>
  <c r="C46" i="8"/>
  <c r="D48" i="8"/>
  <c r="C48" i="8"/>
  <c r="C45" i="8"/>
  <c r="C44" i="8"/>
  <c r="C43" i="8"/>
  <c r="D45" i="8"/>
  <c r="D44" i="8"/>
  <c r="D43" i="8"/>
  <c r="C39" i="8"/>
  <c r="D39" i="8"/>
  <c r="D38" i="8"/>
  <c r="C38" i="8"/>
  <c r="D36" i="8"/>
  <c r="C36" i="8"/>
  <c r="D30" i="8"/>
  <c r="C30" i="8"/>
  <c r="D35" i="8"/>
  <c r="C35" i="8"/>
  <c r="D34" i="8"/>
  <c r="C34" i="8"/>
  <c r="D33" i="8"/>
  <c r="C33" i="8"/>
  <c r="D32" i="8"/>
  <c r="C32" i="8"/>
  <c r="C31" i="8"/>
  <c r="D31" i="8"/>
  <c r="C29" i="8"/>
  <c r="D29" i="8"/>
  <c r="D27" i="8"/>
  <c r="C27" i="8"/>
  <c r="C26" i="8"/>
  <c r="D26" i="8"/>
</calcChain>
</file>

<file path=xl/sharedStrings.xml><?xml version="1.0" encoding="utf-8"?>
<sst xmlns="http://schemas.openxmlformats.org/spreadsheetml/2006/main" count="1762" uniqueCount="379">
  <si>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</si>
  <si>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</si>
  <si>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</si>
  <si>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</si>
  <si>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</si>
  <si>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</si>
  <si>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</si>
  <si>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</si>
  <si>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</si>
  <si>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</si>
  <si>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</si>
  <si>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</si>
  <si>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</si>
  <si>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</si>
  <si>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</si>
  <si>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</si>
  <si>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</si>
  <si>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</si>
  <si>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</si>
  <si>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</si>
  <si>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</si>
  <si>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</si>
  <si>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</si>
  <si>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</si>
  <si>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</si>
  <si>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</si>
  <si>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</si>
  <si>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</si>
  <si>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</si>
  <si>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</si>
  <si>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</si>
  <si>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</si>
  <si>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</si>
  <si>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</si>
  <si>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</si>
  <si>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</si>
  <si>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</si>
  <si>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</si>
  <si>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</si>
  <si>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</si>
  <si>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</si>
  <si>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</si>
  <si>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</si>
  <si>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</si>
  <si>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</si>
  <si>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</si>
  <si>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</si>
  <si>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</si>
  <si>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</si>
  <si>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</si>
  <si>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</si>
  <si>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</si>
  <si>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</si>
  <si>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</si>
  <si>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</si>
  <si>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</si>
  <si>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</si>
  <si>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</si>
  <si>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</si>
  <si>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</si>
  <si>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</si>
  <si>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</si>
  <si>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</si>
  <si>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</si>
  <si>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</si>
  <si>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</si>
  <si>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</si>
  <si>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</si>
  <si>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</si>
  <si>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</si>
  <si>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</si>
  <si>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</si>
  <si>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</si>
  <si>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</si>
  <si>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</si>
  <si>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</si>
  <si>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</si>
  <si>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</si>
  <si>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</si>
  <si>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</si>
  <si>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</si>
  <si>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</si>
  <si>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</si>
  <si>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</si>
  <si>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</si>
  <si>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</si>
  <si>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</si>
  <si>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</si>
  <si>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</si>
  <si>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</si>
  <si>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</si>
  <si>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</si>
  <si>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</si>
  <si>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</si>
  <si>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</si>
  <si>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</si>
  <si>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</si>
  <si>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</si>
  <si>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</si>
  <si>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</si>
  <si>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</si>
  <si>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</si>
  <si>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</si>
  <si>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</si>
  <si>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</si>
  <si>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</si>
  <si>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</si>
  <si>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</si>
  <si>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</si>
  <si>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</si>
  <si>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</si>
  <si>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</si>
  <si>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</si>
  <si>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</si>
  <si>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</si>
  <si>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</si>
  <si>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</si>
  <si>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</si>
  <si>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</si>
  <si>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</si>
  <si>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</si>
  <si>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</si>
  <si>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</si>
  <si>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</si>
  <si>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</si>
  <si>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</si>
  <si>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</si>
  <si>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</si>
  <si>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</si>
  <si>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</si>
  <si>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</si>
  <si>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</si>
  <si>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</si>
  <si>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</si>
  <si>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</si>
  <si>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</si>
  <si>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</si>
  <si>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</si>
  <si>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</si>
  <si>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</si>
  <si>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</si>
  <si>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</si>
  <si>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</si>
  <si>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</si>
  <si>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</si>
  <si>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</si>
  <si>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</si>
  <si>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</si>
  <si>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</si>
  <si>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</si>
  <si>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</si>
  <si>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</si>
  <si>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</si>
  <si>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</si>
  <si>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</si>
  <si>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</si>
  <si>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</si>
  <si>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</si>
  <si>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</si>
  <si>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</si>
  <si>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</si>
  <si>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</si>
  <si>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</si>
  <si>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</si>
  <si>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</si>
  <si>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</si>
  <si>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</si>
  <si>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</si>
  <si>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</si>
  <si>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</si>
  <si>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</si>
  <si>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</si>
  <si>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</si>
  <si>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</si>
  <si>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</si>
  <si>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</si>
  <si>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</si>
  <si>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</si>
  <si>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</si>
  <si>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</si>
  <si>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</si>
  <si>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</si>
  <si>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</si>
  <si>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</si>
  <si>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</si>
  <si>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</si>
  <si>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</si>
  <si>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</si>
  <si>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</si>
  <si>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</si>
  <si>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</si>
  <si>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</si>
  <si>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</si>
  <si>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</si>
  <si>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</si>
  <si>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</si>
  <si>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</si>
  <si>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</si>
  <si>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</si>
  <si>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</si>
  <si>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</si>
  <si>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</si>
  <si>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</si>
  <si>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</si>
  <si>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</si>
  <si>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</si>
  <si>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</si>
  <si>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</si>
  <si>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</si>
  <si>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</si>
  <si>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</si>
  <si>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</si>
  <si>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</si>
  <si>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</si>
  <si>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</t>
  </si>
  <si>
    <t>Gerencia</t>
  </si>
  <si>
    <t>Coordinación</t>
  </si>
  <si>
    <t>Auxiliar</t>
  </si>
  <si>
    <t>Dirección General</t>
  </si>
  <si>
    <t>Gerencia de Medios Digitales</t>
  </si>
  <si>
    <t>Gerencia de Postulaciones y Congresos</t>
  </si>
  <si>
    <t>Gerencia de Relaciones Públicas</t>
  </si>
  <si>
    <t>Gerencia de Tour and Travel</t>
  </si>
  <si>
    <t>Gerencia de Turismo de Reuniones</t>
  </si>
  <si>
    <t>Coordinación de Relaciones Públicas</t>
  </si>
  <si>
    <t>Coordinación de Tour and Travel</t>
  </si>
  <si>
    <t>Dirección de Operaciones</t>
  </si>
  <si>
    <t>Gerencia Administrativa</t>
  </si>
  <si>
    <t>Auxiliar Administrativo</t>
  </si>
  <si>
    <t>Coordinación de Transparencia</t>
  </si>
  <si>
    <t>Asistente Ejecutiva</t>
  </si>
  <si>
    <t>Mensajero</t>
  </si>
  <si>
    <t>Limpieza</t>
  </si>
  <si>
    <t>Gerente Legal</t>
  </si>
  <si>
    <t>Dirección de Mercadotecnia</t>
  </si>
  <si>
    <t>Gerencia de Mercadotecnia</t>
  </si>
  <si>
    <t>Coordinación de Marca</t>
  </si>
  <si>
    <t>Dirección de Promoción</t>
  </si>
  <si>
    <t>Gerencia de Segmentos Especiales</t>
  </si>
  <si>
    <t>Coordinación de Logística</t>
  </si>
  <si>
    <t>Coordinación de Contenido Digital</t>
  </si>
  <si>
    <t>Coordinación de Control Administrativo</t>
  </si>
  <si>
    <t>Coordinación de Calidad y Transparencia</t>
  </si>
  <si>
    <t>Chofer Mensajero</t>
  </si>
  <si>
    <t>Director General</t>
  </si>
  <si>
    <t>Gerente de Medios Digitales</t>
  </si>
  <si>
    <t>Gerente de Mercadotecnia</t>
  </si>
  <si>
    <t>Gerente de Postulaciones y Congresos</t>
  </si>
  <si>
    <t>Gerente de Relaciones Públicas</t>
  </si>
  <si>
    <t>Gerente de Tour and Travel</t>
  </si>
  <si>
    <t>Gerente de Turismo de Reuniones</t>
  </si>
  <si>
    <t>Coordinador de Relaciones Públicas</t>
  </si>
  <si>
    <t>Coordinador de Tour and Travel</t>
  </si>
  <si>
    <t>Director de Operaciones</t>
  </si>
  <si>
    <t>Coordinador de Transparencia</t>
  </si>
  <si>
    <t>Director de Mercadotecnia</t>
  </si>
  <si>
    <t>Coordinador de Marca</t>
  </si>
  <si>
    <t>Director de Promoción</t>
  </si>
  <si>
    <t>Gerente de Segmentos Especiales</t>
  </si>
  <si>
    <t>Coordinador de Logística</t>
  </si>
  <si>
    <t>Gerente Administrativo</t>
  </si>
  <si>
    <t>Abogado Interno</t>
  </si>
  <si>
    <t>Coordinacidor de Contenido Digital</t>
  </si>
  <si>
    <t>Coordinador de Control Administrativo</t>
  </si>
  <si>
    <t>Coordinador de Calidad y Transparencia</t>
  </si>
  <si>
    <t>Rodrigo</t>
  </si>
  <si>
    <t>Eduardo</t>
  </si>
  <si>
    <t>Cynthia Guadalupe</t>
  </si>
  <si>
    <t>Fabiola</t>
  </si>
  <si>
    <t>Miguel Ángel</t>
  </si>
  <si>
    <t>Lourdes</t>
  </si>
  <si>
    <t>Sabel Eva</t>
  </si>
  <si>
    <t>Sandra Mariana</t>
  </si>
  <si>
    <t>Ana Gabriela</t>
  </si>
  <si>
    <t>María del Rosario</t>
  </si>
  <si>
    <t>Candida</t>
  </si>
  <si>
    <t>Orieli</t>
  </si>
  <si>
    <t>Andrea</t>
  </si>
  <si>
    <t>Selene Maricela</t>
  </si>
  <si>
    <t>Yadira Jetzabel</t>
  </si>
  <si>
    <t>Claudia</t>
  </si>
  <si>
    <t>María Fernanda</t>
  </si>
  <si>
    <t>Paulina</t>
  </si>
  <si>
    <t>Juana</t>
  </si>
  <si>
    <t>Ana Gloriela</t>
  </si>
  <si>
    <t>Juan Luis</t>
  </si>
  <si>
    <t>Carla Gabrielle</t>
  </si>
  <si>
    <t>Esponda</t>
  </si>
  <si>
    <t>Regules</t>
  </si>
  <si>
    <t>Ontiveros</t>
  </si>
  <si>
    <t>Galindo</t>
  </si>
  <si>
    <t>Carreón</t>
  </si>
  <si>
    <t>De la Garza</t>
  </si>
  <si>
    <t>Navarro</t>
  </si>
  <si>
    <t>Sandoval</t>
  </si>
  <si>
    <t>Lizárraga</t>
  </si>
  <si>
    <t>Brambila</t>
  </si>
  <si>
    <t>Magaña</t>
  </si>
  <si>
    <t>Geraldo</t>
  </si>
  <si>
    <t>Rubalcava</t>
  </si>
  <si>
    <t>Rosas</t>
  </si>
  <si>
    <t xml:space="preserve"> Bizarro</t>
  </si>
  <si>
    <t>Aguilar</t>
  </si>
  <si>
    <t>Ortiz</t>
  </si>
  <si>
    <t>Garcia</t>
  </si>
  <si>
    <t>Rodrígez</t>
  </si>
  <si>
    <t>Díaz</t>
  </si>
  <si>
    <t>Molina</t>
  </si>
  <si>
    <t>Ramírez</t>
  </si>
  <si>
    <t>Escalante</t>
  </si>
  <si>
    <t>Cascajares</t>
  </si>
  <si>
    <t>Bukantz</t>
  </si>
  <si>
    <t>Aguirre</t>
  </si>
  <si>
    <t>Acosta</t>
  </si>
  <si>
    <t>Sordo</t>
  </si>
  <si>
    <t>Cossio</t>
  </si>
  <si>
    <t>Canudas</t>
  </si>
  <si>
    <t>Velarde</t>
  </si>
  <si>
    <t>Alvarado</t>
  </si>
  <si>
    <t>Durán</t>
  </si>
  <si>
    <t>Olmos</t>
  </si>
  <si>
    <t>Ledesma</t>
  </si>
  <si>
    <t>González</t>
  </si>
  <si>
    <t>Urias</t>
  </si>
  <si>
    <t>Torres</t>
  </si>
  <si>
    <t>Quintana</t>
  </si>
  <si>
    <t>Basso</t>
  </si>
  <si>
    <t>Martínez</t>
  </si>
  <si>
    <t>Gaona</t>
  </si>
  <si>
    <t>Bernal</t>
  </si>
  <si>
    <t>Rodríguez</t>
  </si>
  <si>
    <t>García</t>
  </si>
  <si>
    <t>López</t>
  </si>
  <si>
    <t>Selene</t>
  </si>
  <si>
    <t>Moneda Nacional</t>
  </si>
  <si>
    <t>Administración</t>
  </si>
  <si>
    <t>Puesto de nueva creación contratado a partir del 17/06/19. Es inexistente la información que se requerida en las columnas: Q, R, S, T, U, V, W, X, Y, Z, AA, AB, AC ya que solo se cuentan con prestaciones conforme la ley por lo que solo se paga aguinaldo y prima vacacional, 
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</si>
  <si>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de nueva creación contratado a partir del 25/04/19, Es inexistente la información que se requerida en las columnas: Q, R, S, T, U, V, W, X, Y, Z, AA, AB, AC ya que solo se cuentan con prestaciones conforme la ley por lo que solo se paga aguinaldo y prima vacacional, 
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</si>
  <si>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vacante de 27 de febrero al 31 de mayo de 2019. Es inexistente la información que se requerida en las columnas: Q, R, S, T, U, V, W, X, Y, Z, AA, AB, AC ya que solo se cuentan con prestaciones conforme la ley por lo que solo se paga aguinaldo y prima vacacional, 
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</si>
  <si>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nuevo creación contratacion en oct 2019 pago prestaciones proporcional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</si>
  <si>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Aguinaldo</t>
  </si>
  <si>
    <t>MN</t>
  </si>
  <si>
    <t>Diciembre (30 días) y Enero (10 días)</t>
  </si>
  <si>
    <t>Vacacional 25%</t>
  </si>
  <si>
    <t>Semestral</t>
  </si>
  <si>
    <t>Nuevo ingreso</t>
  </si>
  <si>
    <t>Dirección de Administración y Finanzas</t>
  </si>
  <si>
    <t>Directora de Administración y Finanzas</t>
  </si>
  <si>
    <t>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</si>
  <si>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cambio de denominación del puesto antes Directora de Operaciones, ahora Directora de Administración y Finanzas;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</si>
  <si>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de nueva creación contratado a partir del 01/04/19.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</si>
  <si>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Araceli</t>
  </si>
  <si>
    <t>Valencia</t>
  </si>
  <si>
    <t>Acevedo</t>
  </si>
  <si>
    <t>Coordinadora de Logística</t>
  </si>
  <si>
    <t>Coordinadora de Calidad y Transparencia</t>
  </si>
  <si>
    <t>Coordinacidora de Contenido Digital</t>
  </si>
  <si>
    <t>Ascenso a Gerencia de Relaciones Públicas, antes coordinadora de Relaciones Públicas el 16 de junio de 2020.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</si>
  <si>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Diana Patricia</t>
  </si>
  <si>
    <t>Gutierrez</t>
  </si>
  <si>
    <t>Lopez</t>
  </si>
  <si>
    <t>Bryan Jesus</t>
  </si>
  <si>
    <t>Calderón</t>
  </si>
  <si>
    <t>Gerente Jurídico</t>
  </si>
  <si>
    <t>Victor Alejandro</t>
  </si>
  <si>
    <t>Tellez</t>
  </si>
  <si>
    <t>Campi</t>
  </si>
  <si>
    <t>Coordinador De Desarrollo de producto</t>
  </si>
  <si>
    <t xml:space="preserve"> Landy Nayeli</t>
  </si>
  <si>
    <t>Barrera</t>
  </si>
  <si>
    <t>Puesto ocupado por la persona antes mencionada a partir del 15 de marzo;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</si>
  <si>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ocupado por la persona antes mencionada hasta el 15 de julio de 2020;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</si>
  <si>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Baja  a partir del 30 de junio del 2020;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</si>
  <si>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Flavio Fernando</t>
  </si>
  <si>
    <t xml:space="preserve">Rojas </t>
  </si>
  <si>
    <t>Negreti</t>
  </si>
  <si>
    <t>Puesto ocupado por la persona antes mencionada a partir del 01 de julio;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</si>
  <si>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ocupado por la persona antes mencionada hasta el 15 de julio de 2020 baja por renuncia voluntaria;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</si>
  <si>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Puesto ocupado por la persona antes mencionada hasta el 30 de noviembre de 2020 baja por reducción de plaza; Es inexistente la información que se requerida en las columnas: Q, R, S, T, U, V, W, X, Y, Z, AA, AB, AC ya que solo se cuentan con prestaciones conforme la ley por lo que solo se paga aguinaldo y prima vacacional,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</si>
</sst>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2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43466</v>
      </c>
      <c r="C8" s="4">
        <v>43646</v>
      </c>
      <c r="D8" t="s">
        <v>90</v>
      </c>
      <c r="E8" s="5" t="s">
        <v>214</v>
      </c>
      <c r="F8" t="s">
        <v>218</v>
      </c>
      <c r="G8" t="s">
        <v>244</v>
      </c>
      <c r="H8" t="s">
        <v>218</v>
      </c>
      <c r="I8" t="s">
        <v>265</v>
      </c>
      <c r="J8" t="s">
        <v>287</v>
      </c>
      <c r="K8" t="s">
        <v>310</v>
      </c>
      <c r="L8" s="3" t="s">
        <v>94</v>
      </c>
      <c r="M8">
        <v>128982</v>
      </c>
      <c r="N8" t="s">
        <v>334</v>
      </c>
      <c r="O8">
        <v>90933</v>
      </c>
      <c r="P8" t="s">
        <v>334</v>
      </c>
      <c r="AD8" t="s">
        <v>335</v>
      </c>
      <c r="AE8" s="4">
        <v>43671</v>
      </c>
      <c r="AF8" s="4">
        <v>43646</v>
      </c>
      <c r="AG8" t="s">
        <v>348</v>
      </c>
    </row>
    <row r="9" spans="1:33" x14ac:dyDescent="0.25">
      <c r="A9">
        <v>2019</v>
      </c>
      <c r="B9" s="4">
        <v>43466</v>
      </c>
      <c r="C9" s="4">
        <v>43646</v>
      </c>
      <c r="D9" t="s">
        <v>90</v>
      </c>
      <c r="E9" s="5" t="s">
        <v>214</v>
      </c>
      <c r="F9" t="s">
        <v>234</v>
      </c>
      <c r="G9" t="s">
        <v>255</v>
      </c>
      <c r="H9" t="s">
        <v>218</v>
      </c>
      <c r="I9" t="s">
        <v>266</v>
      </c>
      <c r="J9" t="s">
        <v>288</v>
      </c>
      <c r="K9" t="s">
        <v>311</v>
      </c>
      <c r="L9" s="3" t="s">
        <v>94</v>
      </c>
      <c r="M9">
        <v>98678</v>
      </c>
      <c r="N9" t="s">
        <v>334</v>
      </c>
      <c r="O9">
        <v>70933</v>
      </c>
      <c r="P9" t="s">
        <v>334</v>
      </c>
      <c r="AD9" t="s">
        <v>335</v>
      </c>
      <c r="AE9" s="4">
        <v>43671</v>
      </c>
      <c r="AF9" s="4">
        <v>43646</v>
      </c>
      <c r="AG9" s="6" t="s">
        <v>348</v>
      </c>
    </row>
    <row r="10" spans="1:33" x14ac:dyDescent="0.25">
      <c r="A10">
        <v>2019</v>
      </c>
      <c r="B10" s="4">
        <v>43466</v>
      </c>
      <c r="C10" s="4">
        <v>43646</v>
      </c>
      <c r="D10" t="s">
        <v>90</v>
      </c>
      <c r="E10" s="5" t="s">
        <v>215</v>
      </c>
      <c r="F10" t="s">
        <v>219</v>
      </c>
      <c r="G10" t="s">
        <v>245</v>
      </c>
      <c r="H10" t="s">
        <v>234</v>
      </c>
      <c r="I10" t="s">
        <v>268</v>
      </c>
      <c r="J10" t="s">
        <v>290</v>
      </c>
      <c r="K10" t="s">
        <v>313</v>
      </c>
      <c r="L10" s="3" t="s">
        <v>93</v>
      </c>
      <c r="M10">
        <v>46858</v>
      </c>
      <c r="N10" t="s">
        <v>334</v>
      </c>
      <c r="O10">
        <v>35557</v>
      </c>
      <c r="P10" t="s">
        <v>334</v>
      </c>
      <c r="AD10" t="s">
        <v>335</v>
      </c>
      <c r="AE10" s="4">
        <v>43671</v>
      </c>
      <c r="AF10" s="4">
        <v>43646</v>
      </c>
      <c r="AG10" s="6" t="s">
        <v>348</v>
      </c>
    </row>
    <row r="11" spans="1:33" x14ac:dyDescent="0.25">
      <c r="A11">
        <v>2019</v>
      </c>
      <c r="B11" s="4">
        <v>43466</v>
      </c>
      <c r="C11" s="4">
        <v>43646</v>
      </c>
      <c r="D11" t="s">
        <v>90</v>
      </c>
      <c r="E11" s="5" t="s">
        <v>215</v>
      </c>
      <c r="F11" t="s">
        <v>235</v>
      </c>
      <c r="G11" t="s">
        <v>246</v>
      </c>
      <c r="H11" t="s">
        <v>234</v>
      </c>
      <c r="I11" t="s">
        <v>273</v>
      </c>
      <c r="J11" t="s">
        <v>293</v>
      </c>
      <c r="K11" t="s">
        <v>322</v>
      </c>
      <c r="L11" s="3" t="s">
        <v>93</v>
      </c>
      <c r="M11">
        <v>46858</v>
      </c>
      <c r="N11" t="s">
        <v>334</v>
      </c>
      <c r="O11">
        <v>35557</v>
      </c>
      <c r="P11" t="s">
        <v>334</v>
      </c>
      <c r="AD11" t="s">
        <v>335</v>
      </c>
      <c r="AE11" s="4">
        <v>43671</v>
      </c>
      <c r="AF11" s="4">
        <v>43646</v>
      </c>
      <c r="AG11" s="6" t="s">
        <v>348</v>
      </c>
    </row>
    <row r="12" spans="1:33" x14ac:dyDescent="0.25">
      <c r="A12">
        <v>2019</v>
      </c>
      <c r="B12" s="4">
        <v>43466</v>
      </c>
      <c r="C12" s="4">
        <v>43646</v>
      </c>
      <c r="D12" t="s">
        <v>90</v>
      </c>
      <c r="E12" s="5" t="s">
        <v>216</v>
      </c>
      <c r="F12" t="s">
        <v>236</v>
      </c>
      <c r="G12" t="s">
        <v>256</v>
      </c>
      <c r="H12" t="s">
        <v>234</v>
      </c>
      <c r="I12" t="s">
        <v>280</v>
      </c>
      <c r="J12" t="s">
        <v>299</v>
      </c>
      <c r="K12" t="s">
        <v>323</v>
      </c>
      <c r="L12" s="3" t="s">
        <v>93</v>
      </c>
      <c r="M12">
        <v>38478</v>
      </c>
      <c r="N12" t="s">
        <v>334</v>
      </c>
      <c r="O12">
        <v>30000</v>
      </c>
      <c r="P12" t="s">
        <v>334</v>
      </c>
      <c r="AD12" t="s">
        <v>335</v>
      </c>
      <c r="AE12" s="4">
        <v>43671</v>
      </c>
      <c r="AF12" s="4">
        <v>43646</v>
      </c>
      <c r="AG12" t="s">
        <v>336</v>
      </c>
    </row>
    <row r="13" spans="1:33" x14ac:dyDescent="0.25">
      <c r="A13">
        <v>2019</v>
      </c>
      <c r="B13" s="4">
        <v>43466</v>
      </c>
      <c r="C13" s="4">
        <v>43646</v>
      </c>
      <c r="D13" t="s">
        <v>90</v>
      </c>
      <c r="E13" s="5" t="s">
        <v>215</v>
      </c>
      <c r="F13" t="s">
        <v>221</v>
      </c>
      <c r="G13" t="s">
        <v>248</v>
      </c>
      <c r="H13" t="s">
        <v>234</v>
      </c>
      <c r="I13" t="s">
        <v>271</v>
      </c>
      <c r="J13" t="s">
        <v>291</v>
      </c>
      <c r="K13" t="s">
        <v>315</v>
      </c>
      <c r="L13" s="3" t="s">
        <v>93</v>
      </c>
      <c r="M13">
        <v>46858</v>
      </c>
      <c r="N13" t="s">
        <v>334</v>
      </c>
      <c r="O13">
        <v>35557</v>
      </c>
      <c r="P13" t="s">
        <v>334</v>
      </c>
      <c r="AD13" t="s">
        <v>335</v>
      </c>
      <c r="AE13" s="4">
        <v>43671</v>
      </c>
      <c r="AF13" s="4">
        <v>43646</v>
      </c>
      <c r="AG13" t="s">
        <v>348</v>
      </c>
    </row>
    <row r="14" spans="1:33" x14ac:dyDescent="0.25">
      <c r="A14">
        <v>2019</v>
      </c>
      <c r="B14" s="4">
        <v>43466</v>
      </c>
      <c r="C14" s="4">
        <v>43646</v>
      </c>
      <c r="D14" t="s">
        <v>90</v>
      </c>
      <c r="E14" s="5" t="s">
        <v>216</v>
      </c>
      <c r="F14" t="s">
        <v>224</v>
      </c>
      <c r="G14" t="s">
        <v>251</v>
      </c>
      <c r="H14" t="s">
        <v>234</v>
      </c>
      <c r="I14" t="s">
        <v>272</v>
      </c>
      <c r="J14" t="s">
        <v>292</v>
      </c>
      <c r="K14" t="s">
        <v>316</v>
      </c>
      <c r="L14" s="3" t="s">
        <v>93</v>
      </c>
      <c r="M14">
        <v>39382</v>
      </c>
      <c r="N14" t="s">
        <v>334</v>
      </c>
      <c r="O14">
        <v>30565</v>
      </c>
      <c r="P14" t="s">
        <v>334</v>
      </c>
      <c r="AD14" t="s">
        <v>335</v>
      </c>
      <c r="AE14" s="4">
        <v>43671</v>
      </c>
      <c r="AF14" s="4">
        <v>43646</v>
      </c>
      <c r="AG14" t="s">
        <v>348</v>
      </c>
    </row>
    <row r="15" spans="1:33" x14ac:dyDescent="0.25">
      <c r="A15">
        <v>2019</v>
      </c>
      <c r="B15" s="4">
        <v>43466</v>
      </c>
      <c r="C15" s="4">
        <v>43646</v>
      </c>
      <c r="D15" t="s">
        <v>90</v>
      </c>
      <c r="E15" s="5" t="s">
        <v>214</v>
      </c>
      <c r="F15" t="s">
        <v>237</v>
      </c>
      <c r="G15" t="s">
        <v>257</v>
      </c>
      <c r="H15" t="s">
        <v>218</v>
      </c>
      <c r="I15" t="s">
        <v>281</v>
      </c>
      <c r="J15" t="s">
        <v>300</v>
      </c>
      <c r="K15" t="s">
        <v>324</v>
      </c>
      <c r="L15" s="3" t="s">
        <v>93</v>
      </c>
      <c r="M15">
        <v>97178</v>
      </c>
      <c r="N15" t="s">
        <v>334</v>
      </c>
      <c r="O15">
        <v>70000</v>
      </c>
      <c r="P15" t="s">
        <v>334</v>
      </c>
      <c r="AD15" t="s">
        <v>335</v>
      </c>
      <c r="AE15" s="4">
        <v>43671</v>
      </c>
      <c r="AF15" s="4">
        <v>43646</v>
      </c>
      <c r="AG15" t="s">
        <v>337</v>
      </c>
    </row>
    <row r="16" spans="1:33" x14ac:dyDescent="0.25">
      <c r="A16">
        <v>2019</v>
      </c>
      <c r="B16" s="4">
        <v>43466</v>
      </c>
      <c r="C16" s="4">
        <v>43646</v>
      </c>
      <c r="D16" t="s">
        <v>90</v>
      </c>
      <c r="E16" s="5" t="s">
        <v>215</v>
      </c>
      <c r="F16" t="s">
        <v>220</v>
      </c>
      <c r="G16" t="s">
        <v>247</v>
      </c>
      <c r="H16" t="s">
        <v>237</v>
      </c>
      <c r="I16" t="s">
        <v>270</v>
      </c>
      <c r="J16" t="s">
        <v>301</v>
      </c>
      <c r="K16" t="s">
        <v>314</v>
      </c>
      <c r="L16" s="3" t="s">
        <v>93</v>
      </c>
      <c r="M16">
        <v>46858</v>
      </c>
      <c r="N16" t="s">
        <v>334</v>
      </c>
      <c r="O16">
        <v>35557</v>
      </c>
      <c r="P16" t="s">
        <v>334</v>
      </c>
      <c r="AD16" t="s">
        <v>335</v>
      </c>
      <c r="AE16" s="4">
        <v>43671</v>
      </c>
      <c r="AF16" s="4">
        <v>43646</v>
      </c>
      <c r="AG16" t="s">
        <v>348</v>
      </c>
    </row>
    <row r="17" spans="1:33" x14ac:dyDescent="0.25">
      <c r="A17">
        <v>2019</v>
      </c>
      <c r="B17" s="4">
        <v>43466</v>
      </c>
      <c r="C17" s="4">
        <v>43646</v>
      </c>
      <c r="D17" t="s">
        <v>90</v>
      </c>
      <c r="E17" s="5" t="s">
        <v>215</v>
      </c>
      <c r="F17" t="s">
        <v>238</v>
      </c>
      <c r="G17" t="s">
        <v>258</v>
      </c>
      <c r="H17" t="s">
        <v>237</v>
      </c>
      <c r="I17" t="s">
        <v>267</v>
      </c>
      <c r="J17" t="s">
        <v>289</v>
      </c>
      <c r="K17" t="s">
        <v>312</v>
      </c>
      <c r="L17" s="3" t="s">
        <v>93</v>
      </c>
      <c r="M17">
        <v>46858</v>
      </c>
      <c r="N17" t="s">
        <v>334</v>
      </c>
      <c r="O17">
        <v>35557</v>
      </c>
      <c r="P17" t="s">
        <v>334</v>
      </c>
      <c r="AD17" t="s">
        <v>335</v>
      </c>
      <c r="AE17" s="4">
        <v>43671</v>
      </c>
      <c r="AF17" s="4">
        <v>43646</v>
      </c>
      <c r="AG17" t="s">
        <v>348</v>
      </c>
    </row>
    <row r="18" spans="1:33" x14ac:dyDescent="0.25">
      <c r="A18">
        <v>2019</v>
      </c>
      <c r="B18" s="4">
        <v>43466</v>
      </c>
      <c r="C18" s="4">
        <v>43646</v>
      </c>
      <c r="D18" t="s">
        <v>90</v>
      </c>
      <c r="E18" s="5" t="s">
        <v>215</v>
      </c>
      <c r="F18" t="s">
        <v>223</v>
      </c>
      <c r="G18" t="s">
        <v>250</v>
      </c>
      <c r="H18" t="s">
        <v>237</v>
      </c>
      <c r="I18" t="s">
        <v>282</v>
      </c>
      <c r="J18" t="s">
        <v>302</v>
      </c>
      <c r="K18" t="s">
        <v>325</v>
      </c>
      <c r="L18" s="3" t="s">
        <v>93</v>
      </c>
      <c r="M18">
        <v>46858</v>
      </c>
      <c r="N18" t="s">
        <v>334</v>
      </c>
      <c r="O18">
        <v>35557</v>
      </c>
      <c r="P18" t="s">
        <v>334</v>
      </c>
      <c r="AD18" t="s">
        <v>335</v>
      </c>
      <c r="AE18" s="4">
        <v>43671</v>
      </c>
      <c r="AF18" s="4">
        <v>43646</v>
      </c>
      <c r="AG18" t="s">
        <v>348</v>
      </c>
    </row>
    <row r="19" spans="1:33" x14ac:dyDescent="0.25">
      <c r="A19">
        <v>2019</v>
      </c>
      <c r="B19" s="4">
        <v>43466</v>
      </c>
      <c r="C19" s="4">
        <v>43646</v>
      </c>
      <c r="D19" t="s">
        <v>90</v>
      </c>
      <c r="E19" s="5" t="s">
        <v>215</v>
      </c>
      <c r="F19" t="s">
        <v>222</v>
      </c>
      <c r="G19" t="s">
        <v>249</v>
      </c>
      <c r="H19" t="s">
        <v>237</v>
      </c>
      <c r="I19" t="s">
        <v>283</v>
      </c>
      <c r="J19" t="s">
        <v>303</v>
      </c>
      <c r="K19" t="s">
        <v>326</v>
      </c>
      <c r="L19" s="3" t="s">
        <v>93</v>
      </c>
      <c r="M19">
        <v>45954</v>
      </c>
      <c r="N19" t="s">
        <v>334</v>
      </c>
      <c r="O19">
        <v>35000</v>
      </c>
      <c r="P19" t="s">
        <v>334</v>
      </c>
      <c r="AD19" t="s">
        <v>335</v>
      </c>
      <c r="AE19" s="4">
        <v>43671</v>
      </c>
      <c r="AF19" s="4">
        <v>43646</v>
      </c>
      <c r="AG19" t="s">
        <v>338</v>
      </c>
    </row>
    <row r="20" spans="1:33" x14ac:dyDescent="0.25">
      <c r="A20">
        <v>2019</v>
      </c>
      <c r="B20" s="4">
        <v>43466</v>
      </c>
      <c r="C20" s="4">
        <v>43646</v>
      </c>
      <c r="D20" t="s">
        <v>90</v>
      </c>
      <c r="E20" s="5" t="s">
        <v>216</v>
      </c>
      <c r="F20" t="s">
        <v>225</v>
      </c>
      <c r="G20" t="s">
        <v>252</v>
      </c>
      <c r="H20" t="s">
        <v>237</v>
      </c>
      <c r="I20" t="s">
        <v>284</v>
      </c>
      <c r="J20" t="s">
        <v>304</v>
      </c>
      <c r="K20" t="s">
        <v>327</v>
      </c>
      <c r="L20" s="3" t="s">
        <v>93</v>
      </c>
      <c r="M20">
        <v>39382</v>
      </c>
      <c r="N20" t="s">
        <v>334</v>
      </c>
      <c r="O20">
        <v>30565</v>
      </c>
      <c r="P20" t="s">
        <v>334</v>
      </c>
      <c r="AD20" t="s">
        <v>335</v>
      </c>
      <c r="AE20" s="4">
        <v>43671</v>
      </c>
      <c r="AF20" s="4">
        <v>43646</v>
      </c>
      <c r="AG20" t="s">
        <v>348</v>
      </c>
    </row>
    <row r="21" spans="1:33" x14ac:dyDescent="0.25">
      <c r="A21">
        <v>2019</v>
      </c>
      <c r="B21" s="4">
        <v>43466</v>
      </c>
      <c r="C21" s="4">
        <v>43646</v>
      </c>
      <c r="D21" t="s">
        <v>90</v>
      </c>
      <c r="E21" s="5" t="s">
        <v>214</v>
      </c>
      <c r="F21" t="s">
        <v>226</v>
      </c>
      <c r="G21" t="s">
        <v>253</v>
      </c>
      <c r="H21" t="s">
        <v>218</v>
      </c>
      <c r="I21" t="s">
        <v>274</v>
      </c>
      <c r="J21" t="s">
        <v>294</v>
      </c>
      <c r="K21" t="s">
        <v>317</v>
      </c>
      <c r="L21" s="3" t="s">
        <v>93</v>
      </c>
      <c r="M21">
        <v>98678</v>
      </c>
      <c r="N21" t="s">
        <v>334</v>
      </c>
      <c r="O21">
        <v>70933</v>
      </c>
      <c r="P21" t="s">
        <v>334</v>
      </c>
      <c r="AD21" t="s">
        <v>335</v>
      </c>
      <c r="AE21" s="4">
        <v>43671</v>
      </c>
      <c r="AF21" s="4">
        <v>43646</v>
      </c>
      <c r="AG21" t="s">
        <v>348</v>
      </c>
    </row>
    <row r="22" spans="1:33" x14ac:dyDescent="0.25">
      <c r="A22">
        <v>2019</v>
      </c>
      <c r="B22" s="4">
        <v>43466</v>
      </c>
      <c r="C22" s="4">
        <v>43646</v>
      </c>
      <c r="D22" t="s">
        <v>90</v>
      </c>
      <c r="E22" s="5" t="s">
        <v>216</v>
      </c>
      <c r="F22" t="s">
        <v>239</v>
      </c>
      <c r="G22" t="s">
        <v>259</v>
      </c>
      <c r="H22" t="s">
        <v>226</v>
      </c>
      <c r="I22" t="s">
        <v>278</v>
      </c>
      <c r="J22" t="s">
        <v>305</v>
      </c>
      <c r="K22" t="s">
        <v>321</v>
      </c>
      <c r="L22" s="3" t="s">
        <v>93</v>
      </c>
      <c r="M22">
        <v>38478</v>
      </c>
      <c r="N22" t="s">
        <v>334</v>
      </c>
      <c r="O22">
        <v>30000</v>
      </c>
      <c r="P22" t="s">
        <v>334</v>
      </c>
      <c r="AD22" t="s">
        <v>335</v>
      </c>
      <c r="AE22" s="4">
        <v>43671</v>
      </c>
      <c r="AF22" s="4">
        <v>43646</v>
      </c>
      <c r="AG22" t="s">
        <v>350</v>
      </c>
    </row>
    <row r="23" spans="1:33" x14ac:dyDescent="0.25">
      <c r="A23">
        <v>2019</v>
      </c>
      <c r="B23" s="4">
        <v>43466</v>
      </c>
      <c r="C23" s="4">
        <v>43646</v>
      </c>
      <c r="D23" t="s">
        <v>90</v>
      </c>
      <c r="E23" s="5" t="s">
        <v>215</v>
      </c>
      <c r="F23" t="s">
        <v>227</v>
      </c>
      <c r="G23" t="s">
        <v>260</v>
      </c>
      <c r="H23" t="s">
        <v>226</v>
      </c>
      <c r="I23" t="s">
        <v>275</v>
      </c>
      <c r="J23" t="s">
        <v>295</v>
      </c>
      <c r="K23" t="s">
        <v>318</v>
      </c>
      <c r="L23" s="3" t="s">
        <v>93</v>
      </c>
      <c r="M23">
        <v>46858</v>
      </c>
      <c r="N23" t="s">
        <v>334</v>
      </c>
      <c r="O23">
        <v>35557</v>
      </c>
      <c r="P23" t="s">
        <v>334</v>
      </c>
      <c r="AD23" t="s">
        <v>335</v>
      </c>
      <c r="AE23" s="4">
        <v>43671</v>
      </c>
      <c r="AF23" s="4">
        <v>43646</v>
      </c>
      <c r="AG23" t="s">
        <v>348</v>
      </c>
    </row>
    <row r="24" spans="1:33" x14ac:dyDescent="0.25">
      <c r="A24">
        <v>2019</v>
      </c>
      <c r="B24" s="4">
        <v>43466</v>
      </c>
      <c r="C24" s="4">
        <v>43646</v>
      </c>
      <c r="D24" t="s">
        <v>90</v>
      </c>
      <c r="E24" s="5" t="s">
        <v>217</v>
      </c>
      <c r="F24" t="s">
        <v>228</v>
      </c>
      <c r="G24" t="s">
        <v>228</v>
      </c>
      <c r="H24" t="s">
        <v>226</v>
      </c>
      <c r="I24" t="s">
        <v>285</v>
      </c>
      <c r="J24" t="s">
        <v>306</v>
      </c>
      <c r="K24" t="s">
        <v>328</v>
      </c>
      <c r="L24" t="s">
        <v>94</v>
      </c>
      <c r="M24">
        <v>24817</v>
      </c>
      <c r="N24" t="s">
        <v>334</v>
      </c>
      <c r="O24">
        <v>20000</v>
      </c>
      <c r="P24" t="s">
        <v>334</v>
      </c>
      <c r="AD24" t="s">
        <v>335</v>
      </c>
      <c r="AE24" s="4">
        <v>43671</v>
      </c>
      <c r="AF24" s="4">
        <v>43646</v>
      </c>
      <c r="AG24" t="s">
        <v>348</v>
      </c>
    </row>
    <row r="25" spans="1:33" x14ac:dyDescent="0.25">
      <c r="A25">
        <v>2019</v>
      </c>
      <c r="B25" s="4">
        <v>43466</v>
      </c>
      <c r="C25" s="4">
        <v>43646</v>
      </c>
      <c r="D25" t="s">
        <v>90</v>
      </c>
      <c r="E25" s="5" t="s">
        <v>215</v>
      </c>
      <c r="F25" t="s">
        <v>233</v>
      </c>
      <c r="G25" t="s">
        <v>261</v>
      </c>
      <c r="H25" t="s">
        <v>226</v>
      </c>
      <c r="I25" t="s">
        <v>276</v>
      </c>
      <c r="J25" t="s">
        <v>296</v>
      </c>
      <c r="K25" t="s">
        <v>319</v>
      </c>
      <c r="L25" s="3" t="s">
        <v>93</v>
      </c>
      <c r="M25">
        <v>46858</v>
      </c>
      <c r="N25" t="s">
        <v>334</v>
      </c>
      <c r="O25">
        <v>35557</v>
      </c>
      <c r="P25" t="s">
        <v>334</v>
      </c>
      <c r="AD25" t="s">
        <v>335</v>
      </c>
      <c r="AE25" s="4">
        <v>43671</v>
      </c>
      <c r="AF25" s="4">
        <v>43646</v>
      </c>
      <c r="AG25" t="s">
        <v>348</v>
      </c>
    </row>
    <row r="26" spans="1:33" x14ac:dyDescent="0.25">
      <c r="A26">
        <v>2019</v>
      </c>
      <c r="B26" s="4">
        <v>43466</v>
      </c>
      <c r="C26" s="4">
        <v>43646</v>
      </c>
      <c r="D26" t="s">
        <v>90</v>
      </c>
      <c r="E26" s="5" t="s">
        <v>216</v>
      </c>
      <c r="F26" t="s">
        <v>229</v>
      </c>
      <c r="G26" t="s">
        <v>254</v>
      </c>
      <c r="H26" t="s">
        <v>226</v>
      </c>
      <c r="I26" t="s">
        <v>277</v>
      </c>
      <c r="J26" t="s">
        <v>297</v>
      </c>
      <c r="K26" t="s">
        <v>320</v>
      </c>
      <c r="L26" s="3" t="s">
        <v>93</v>
      </c>
      <c r="M26">
        <v>19460</v>
      </c>
      <c r="N26" t="s">
        <v>334</v>
      </c>
      <c r="O26">
        <v>16000</v>
      </c>
      <c r="P26" t="s">
        <v>334</v>
      </c>
      <c r="AD26" t="s">
        <v>335</v>
      </c>
      <c r="AE26" s="4">
        <v>43671</v>
      </c>
      <c r="AF26" s="4">
        <v>43646</v>
      </c>
      <c r="AG26" t="s">
        <v>348</v>
      </c>
    </row>
    <row r="27" spans="1:33" x14ac:dyDescent="0.25">
      <c r="A27">
        <v>2019</v>
      </c>
      <c r="B27" s="4">
        <v>43466</v>
      </c>
      <c r="C27" s="4">
        <v>43646</v>
      </c>
      <c r="D27" t="s">
        <v>90</v>
      </c>
      <c r="E27" s="5" t="s">
        <v>217</v>
      </c>
      <c r="F27" t="s">
        <v>230</v>
      </c>
      <c r="G27" t="s">
        <v>230</v>
      </c>
      <c r="H27" t="s">
        <v>218</v>
      </c>
      <c r="I27" t="s">
        <v>333</v>
      </c>
      <c r="J27" t="s">
        <v>307</v>
      </c>
      <c r="K27" t="s">
        <v>329</v>
      </c>
      <c r="L27" s="3" t="s">
        <v>93</v>
      </c>
      <c r="M27">
        <v>24817</v>
      </c>
      <c r="N27" t="s">
        <v>334</v>
      </c>
      <c r="O27">
        <v>20000</v>
      </c>
      <c r="P27" t="s">
        <v>334</v>
      </c>
      <c r="AD27" t="s">
        <v>335</v>
      </c>
      <c r="AE27" s="4">
        <v>43671</v>
      </c>
      <c r="AF27" s="4">
        <v>43646</v>
      </c>
      <c r="AG27" t="s">
        <v>348</v>
      </c>
    </row>
    <row r="28" spans="1:33" x14ac:dyDescent="0.25">
      <c r="A28">
        <v>2019</v>
      </c>
      <c r="B28" s="4">
        <v>43466</v>
      </c>
      <c r="C28" s="4">
        <v>43646</v>
      </c>
      <c r="D28" t="s">
        <v>90</v>
      </c>
      <c r="E28" s="5" t="s">
        <v>217</v>
      </c>
      <c r="F28" t="s">
        <v>231</v>
      </c>
      <c r="G28" t="s">
        <v>231</v>
      </c>
      <c r="H28" t="s">
        <v>218</v>
      </c>
      <c r="I28" t="s">
        <v>269</v>
      </c>
      <c r="J28" t="s">
        <v>298</v>
      </c>
      <c r="K28" t="s">
        <v>330</v>
      </c>
      <c r="L28" s="3" t="s">
        <v>94</v>
      </c>
      <c r="M28">
        <v>14401</v>
      </c>
      <c r="N28" t="s">
        <v>334</v>
      </c>
      <c r="O28">
        <v>12169</v>
      </c>
      <c r="P28" t="s">
        <v>334</v>
      </c>
      <c r="AD28" t="s">
        <v>335</v>
      </c>
      <c r="AE28" s="4">
        <v>43671</v>
      </c>
      <c r="AF28" s="4">
        <v>43646</v>
      </c>
      <c r="AG28" t="s">
        <v>348</v>
      </c>
    </row>
    <row r="29" spans="1:33" x14ac:dyDescent="0.25">
      <c r="A29">
        <v>2019</v>
      </c>
      <c r="B29" s="4">
        <v>43466</v>
      </c>
      <c r="C29" s="4">
        <v>43646</v>
      </c>
      <c r="D29" t="s">
        <v>90</v>
      </c>
      <c r="E29" s="5" t="s">
        <v>217</v>
      </c>
      <c r="F29" t="s">
        <v>232</v>
      </c>
      <c r="G29" t="s">
        <v>232</v>
      </c>
      <c r="H29" t="s">
        <v>226</v>
      </c>
      <c r="I29" t="s">
        <v>279</v>
      </c>
      <c r="J29" t="s">
        <v>308</v>
      </c>
      <c r="K29" t="s">
        <v>331</v>
      </c>
      <c r="L29" s="3" t="s">
        <v>93</v>
      </c>
      <c r="M29">
        <v>7470</v>
      </c>
      <c r="N29" t="s">
        <v>334</v>
      </c>
      <c r="O29">
        <v>6691</v>
      </c>
      <c r="P29" t="s">
        <v>334</v>
      </c>
      <c r="AD29" t="s">
        <v>335</v>
      </c>
      <c r="AE29" s="4">
        <v>43671</v>
      </c>
      <c r="AF29" s="4">
        <v>43646</v>
      </c>
      <c r="AG29" t="s">
        <v>348</v>
      </c>
    </row>
    <row r="30" spans="1:33" x14ac:dyDescent="0.25">
      <c r="A30">
        <v>2019</v>
      </c>
      <c r="B30" s="4">
        <v>43647</v>
      </c>
      <c r="C30" s="4">
        <v>43830</v>
      </c>
      <c r="D30" t="s">
        <v>90</v>
      </c>
      <c r="E30" s="5" t="s">
        <v>214</v>
      </c>
      <c r="F30" t="s">
        <v>218</v>
      </c>
      <c r="G30" t="s">
        <v>244</v>
      </c>
      <c r="H30" t="s">
        <v>218</v>
      </c>
      <c r="I30" t="s">
        <v>265</v>
      </c>
      <c r="J30" t="s">
        <v>287</v>
      </c>
      <c r="K30" t="s">
        <v>310</v>
      </c>
      <c r="L30" s="3" t="s">
        <v>94</v>
      </c>
      <c r="M30">
        <v>128982</v>
      </c>
      <c r="N30" t="s">
        <v>334</v>
      </c>
      <c r="O30">
        <v>90933</v>
      </c>
      <c r="P30" t="s">
        <v>334</v>
      </c>
      <c r="U30">
        <v>20</v>
      </c>
      <c r="V30">
        <v>20</v>
      </c>
      <c r="AD30" t="s">
        <v>335</v>
      </c>
      <c r="AE30" s="4">
        <v>43859</v>
      </c>
      <c r="AF30" s="4">
        <v>43830</v>
      </c>
      <c r="AG30" t="s">
        <v>348</v>
      </c>
    </row>
    <row r="31" spans="1:33" x14ac:dyDescent="0.25">
      <c r="A31">
        <v>2019</v>
      </c>
      <c r="B31" s="4">
        <v>43647</v>
      </c>
      <c r="C31" s="4">
        <v>43830</v>
      </c>
      <c r="D31" t="s">
        <v>90</v>
      </c>
      <c r="E31" s="5" t="s">
        <v>214</v>
      </c>
      <c r="F31" t="s">
        <v>234</v>
      </c>
      <c r="G31" t="s">
        <v>255</v>
      </c>
      <c r="H31" t="s">
        <v>234</v>
      </c>
      <c r="I31" t="s">
        <v>266</v>
      </c>
      <c r="J31" t="s">
        <v>288</v>
      </c>
      <c r="K31" t="s">
        <v>311</v>
      </c>
      <c r="L31" s="3" t="s">
        <v>94</v>
      </c>
      <c r="M31">
        <v>98678</v>
      </c>
      <c r="N31" t="s">
        <v>334</v>
      </c>
      <c r="O31">
        <v>70933</v>
      </c>
      <c r="P31" t="s">
        <v>334</v>
      </c>
      <c r="U31">
        <v>21</v>
      </c>
      <c r="V31">
        <v>21</v>
      </c>
      <c r="AD31" t="s">
        <v>335</v>
      </c>
      <c r="AE31" s="4">
        <v>43859</v>
      </c>
      <c r="AF31" s="4">
        <v>43830</v>
      </c>
      <c r="AG31" t="s">
        <v>348</v>
      </c>
    </row>
    <row r="32" spans="1:33" x14ac:dyDescent="0.25">
      <c r="A32">
        <v>2019</v>
      </c>
      <c r="B32" s="4">
        <v>43647</v>
      </c>
      <c r="C32" s="4">
        <v>43830</v>
      </c>
      <c r="D32" t="s">
        <v>90</v>
      </c>
      <c r="E32" s="5" t="s">
        <v>215</v>
      </c>
      <c r="F32" t="s">
        <v>219</v>
      </c>
      <c r="G32" t="s">
        <v>245</v>
      </c>
      <c r="H32" t="s">
        <v>234</v>
      </c>
      <c r="I32" t="s">
        <v>268</v>
      </c>
      <c r="J32" t="s">
        <v>290</v>
      </c>
      <c r="K32" t="s">
        <v>313</v>
      </c>
      <c r="L32" s="3" t="s">
        <v>93</v>
      </c>
      <c r="M32">
        <v>46858</v>
      </c>
      <c r="N32" t="s">
        <v>334</v>
      </c>
      <c r="O32">
        <v>35600</v>
      </c>
      <c r="P32" t="s">
        <v>334</v>
      </c>
      <c r="U32">
        <v>22</v>
      </c>
      <c r="V32">
        <v>22</v>
      </c>
      <c r="AD32" t="s">
        <v>335</v>
      </c>
      <c r="AE32" s="4">
        <v>43859</v>
      </c>
      <c r="AF32" s="4">
        <v>43830</v>
      </c>
      <c r="AG32" t="s">
        <v>348</v>
      </c>
    </row>
    <row r="33" spans="1:33" x14ac:dyDescent="0.25">
      <c r="A33">
        <v>2019</v>
      </c>
      <c r="B33" s="4">
        <v>43647</v>
      </c>
      <c r="C33" s="4">
        <v>43830</v>
      </c>
      <c r="D33" t="s">
        <v>90</v>
      </c>
      <c r="E33" s="5" t="s">
        <v>216</v>
      </c>
      <c r="F33" t="s">
        <v>240</v>
      </c>
      <c r="G33" t="s">
        <v>262</v>
      </c>
      <c r="H33" t="s">
        <v>234</v>
      </c>
      <c r="I33" t="s">
        <v>286</v>
      </c>
      <c r="J33" t="s">
        <v>309</v>
      </c>
      <c r="K33" t="s">
        <v>332</v>
      </c>
      <c r="L33" s="3" t="s">
        <v>93</v>
      </c>
      <c r="M33">
        <v>38478</v>
      </c>
      <c r="N33" t="s">
        <v>334</v>
      </c>
      <c r="O33">
        <v>30000</v>
      </c>
      <c r="P33" t="s">
        <v>334</v>
      </c>
      <c r="U33">
        <v>23</v>
      </c>
      <c r="V33">
        <v>23</v>
      </c>
      <c r="AD33" t="s">
        <v>335</v>
      </c>
      <c r="AE33" s="4">
        <v>43859</v>
      </c>
      <c r="AF33" s="4">
        <v>43830</v>
      </c>
      <c r="AG33" t="s">
        <v>339</v>
      </c>
    </row>
    <row r="34" spans="1:33" x14ac:dyDescent="0.25">
      <c r="A34">
        <v>2019</v>
      </c>
      <c r="B34" s="4">
        <v>43647</v>
      </c>
      <c r="C34" s="4">
        <v>43830</v>
      </c>
      <c r="D34" t="s">
        <v>90</v>
      </c>
      <c r="E34" s="5" t="s">
        <v>215</v>
      </c>
      <c r="F34" t="s">
        <v>235</v>
      </c>
      <c r="G34" t="s">
        <v>246</v>
      </c>
      <c r="H34" t="s">
        <v>234</v>
      </c>
      <c r="I34" t="s">
        <v>273</v>
      </c>
      <c r="J34" t="s">
        <v>293</v>
      </c>
      <c r="K34" t="s">
        <v>322</v>
      </c>
      <c r="L34" s="3" t="s">
        <v>93</v>
      </c>
      <c r="M34">
        <v>46858</v>
      </c>
      <c r="N34" t="s">
        <v>334</v>
      </c>
      <c r="O34">
        <v>35600</v>
      </c>
      <c r="P34" t="s">
        <v>334</v>
      </c>
      <c r="U34">
        <v>24</v>
      </c>
      <c r="V34">
        <v>24</v>
      </c>
      <c r="AD34" t="s">
        <v>335</v>
      </c>
      <c r="AE34" s="4">
        <v>43859</v>
      </c>
      <c r="AF34" s="4">
        <v>43830</v>
      </c>
      <c r="AG34" t="s">
        <v>348</v>
      </c>
    </row>
    <row r="35" spans="1:33" x14ac:dyDescent="0.25">
      <c r="A35">
        <v>2019</v>
      </c>
      <c r="B35" s="4">
        <v>43647</v>
      </c>
      <c r="C35" s="4">
        <v>43830</v>
      </c>
      <c r="D35" t="s">
        <v>90</v>
      </c>
      <c r="E35" s="5" t="s">
        <v>216</v>
      </c>
      <c r="F35" t="s">
        <v>236</v>
      </c>
      <c r="G35" t="s">
        <v>256</v>
      </c>
      <c r="H35" t="s">
        <v>234</v>
      </c>
      <c r="I35" t="s">
        <v>280</v>
      </c>
      <c r="J35" t="s">
        <v>299</v>
      </c>
      <c r="K35" t="s">
        <v>323</v>
      </c>
      <c r="L35" s="3" t="s">
        <v>93</v>
      </c>
      <c r="M35">
        <v>38478</v>
      </c>
      <c r="N35" t="s">
        <v>334</v>
      </c>
      <c r="O35">
        <v>30000</v>
      </c>
      <c r="P35" t="s">
        <v>334</v>
      </c>
      <c r="U35">
        <v>25</v>
      </c>
      <c r="V35">
        <v>25</v>
      </c>
      <c r="AD35" t="s">
        <v>335</v>
      </c>
      <c r="AE35" s="4">
        <v>43859</v>
      </c>
      <c r="AF35" s="4">
        <v>43830</v>
      </c>
      <c r="AG35" t="s">
        <v>348</v>
      </c>
    </row>
    <row r="36" spans="1:33" x14ac:dyDescent="0.25">
      <c r="A36">
        <v>2019</v>
      </c>
      <c r="B36" s="4">
        <v>43647</v>
      </c>
      <c r="C36" s="4">
        <v>43830</v>
      </c>
      <c r="D36" t="s">
        <v>90</v>
      </c>
      <c r="E36" s="5" t="s">
        <v>216</v>
      </c>
      <c r="F36" t="s">
        <v>224</v>
      </c>
      <c r="G36" t="s">
        <v>251</v>
      </c>
      <c r="H36" t="s">
        <v>234</v>
      </c>
      <c r="I36" t="s">
        <v>272</v>
      </c>
      <c r="J36" t="s">
        <v>292</v>
      </c>
      <c r="K36" t="s">
        <v>316</v>
      </c>
      <c r="L36" s="3" t="s">
        <v>93</v>
      </c>
      <c r="M36">
        <v>39382</v>
      </c>
      <c r="N36" t="s">
        <v>334</v>
      </c>
      <c r="O36">
        <v>30565</v>
      </c>
      <c r="P36" t="s">
        <v>334</v>
      </c>
      <c r="U36">
        <v>26</v>
      </c>
      <c r="V36">
        <v>26</v>
      </c>
      <c r="AD36" t="s">
        <v>335</v>
      </c>
      <c r="AE36" s="4">
        <v>43859</v>
      </c>
      <c r="AF36" s="4">
        <v>43830</v>
      </c>
      <c r="AG36" t="s">
        <v>348</v>
      </c>
    </row>
    <row r="37" spans="1:33" x14ac:dyDescent="0.25">
      <c r="A37">
        <v>2019</v>
      </c>
      <c r="B37" s="4">
        <v>43647</v>
      </c>
      <c r="C37" s="4">
        <v>43830</v>
      </c>
      <c r="D37" t="s">
        <v>90</v>
      </c>
      <c r="E37" s="5" t="s">
        <v>214</v>
      </c>
      <c r="F37" t="s">
        <v>237</v>
      </c>
      <c r="G37" t="s">
        <v>257</v>
      </c>
      <c r="H37" t="s">
        <v>218</v>
      </c>
      <c r="I37" t="s">
        <v>281</v>
      </c>
      <c r="J37" t="s">
        <v>300</v>
      </c>
      <c r="K37" t="s">
        <v>324</v>
      </c>
      <c r="L37" s="3" t="s">
        <v>93</v>
      </c>
      <c r="M37">
        <v>97178</v>
      </c>
      <c r="N37" t="s">
        <v>334</v>
      </c>
      <c r="O37">
        <v>70000</v>
      </c>
      <c r="P37" t="s">
        <v>334</v>
      </c>
      <c r="U37">
        <v>27</v>
      </c>
      <c r="V37">
        <v>27</v>
      </c>
      <c r="AD37" t="s">
        <v>335</v>
      </c>
      <c r="AE37" s="4">
        <v>43859</v>
      </c>
      <c r="AF37" s="4">
        <v>43830</v>
      </c>
      <c r="AG37" t="s">
        <v>348</v>
      </c>
    </row>
    <row r="38" spans="1:33" x14ac:dyDescent="0.25">
      <c r="A38">
        <v>2019</v>
      </c>
      <c r="B38" s="4">
        <v>43647</v>
      </c>
      <c r="C38" s="4">
        <v>43830</v>
      </c>
      <c r="D38" t="s">
        <v>90</v>
      </c>
      <c r="E38" s="5" t="s">
        <v>215</v>
      </c>
      <c r="F38" t="s">
        <v>220</v>
      </c>
      <c r="G38" t="s">
        <v>247</v>
      </c>
      <c r="H38" t="s">
        <v>237</v>
      </c>
      <c r="I38" t="s">
        <v>270</v>
      </c>
      <c r="J38" t="s">
        <v>301</v>
      </c>
      <c r="K38" t="s">
        <v>314</v>
      </c>
      <c r="L38" s="3" t="s">
        <v>93</v>
      </c>
      <c r="M38">
        <v>46858</v>
      </c>
      <c r="N38" t="s">
        <v>334</v>
      </c>
      <c r="O38">
        <v>35600</v>
      </c>
      <c r="P38" t="s">
        <v>334</v>
      </c>
      <c r="U38">
        <v>28</v>
      </c>
      <c r="V38">
        <v>28</v>
      </c>
      <c r="AD38" t="s">
        <v>335</v>
      </c>
      <c r="AE38" s="4">
        <v>43859</v>
      </c>
      <c r="AF38" s="4">
        <v>43830</v>
      </c>
      <c r="AG38" t="s">
        <v>348</v>
      </c>
    </row>
    <row r="39" spans="1:33" x14ac:dyDescent="0.25">
      <c r="A39">
        <v>2019</v>
      </c>
      <c r="B39" s="4">
        <v>43647</v>
      </c>
      <c r="C39" s="4">
        <v>43830</v>
      </c>
      <c r="D39" t="s">
        <v>90</v>
      </c>
      <c r="E39" s="5" t="s">
        <v>215</v>
      </c>
      <c r="F39" t="s">
        <v>238</v>
      </c>
      <c r="G39" t="s">
        <v>258</v>
      </c>
      <c r="H39" t="s">
        <v>237</v>
      </c>
      <c r="I39" t="s">
        <v>267</v>
      </c>
      <c r="J39" t="s">
        <v>289</v>
      </c>
      <c r="K39" t="s">
        <v>312</v>
      </c>
      <c r="L39" s="3" t="s">
        <v>93</v>
      </c>
      <c r="M39">
        <v>46858</v>
      </c>
      <c r="N39" t="s">
        <v>334</v>
      </c>
      <c r="O39">
        <v>35600</v>
      </c>
      <c r="P39" t="s">
        <v>334</v>
      </c>
      <c r="U39">
        <v>29</v>
      </c>
      <c r="V39">
        <v>29</v>
      </c>
      <c r="AD39" t="s">
        <v>335</v>
      </c>
      <c r="AE39" s="4">
        <v>43859</v>
      </c>
      <c r="AF39" s="4">
        <v>43830</v>
      </c>
      <c r="AG39" t="s">
        <v>348</v>
      </c>
    </row>
    <row r="40" spans="1:33" x14ac:dyDescent="0.25">
      <c r="A40">
        <v>2019</v>
      </c>
      <c r="B40" s="4">
        <v>43647</v>
      </c>
      <c r="C40" s="4">
        <v>43830</v>
      </c>
      <c r="D40" t="s">
        <v>90</v>
      </c>
      <c r="E40" s="5" t="s">
        <v>215</v>
      </c>
      <c r="F40" t="s">
        <v>223</v>
      </c>
      <c r="G40" t="s">
        <v>250</v>
      </c>
      <c r="H40" t="s">
        <v>237</v>
      </c>
      <c r="I40" t="s">
        <v>282</v>
      </c>
      <c r="J40" t="s">
        <v>302</v>
      </c>
      <c r="K40" t="s">
        <v>325</v>
      </c>
      <c r="L40" s="3" t="s">
        <v>93</v>
      </c>
      <c r="M40">
        <v>46858</v>
      </c>
      <c r="N40" t="s">
        <v>334</v>
      </c>
      <c r="O40">
        <v>35600</v>
      </c>
      <c r="P40" t="s">
        <v>334</v>
      </c>
      <c r="U40">
        <v>30</v>
      </c>
      <c r="V40">
        <v>30</v>
      </c>
      <c r="AD40" t="s">
        <v>335</v>
      </c>
      <c r="AE40" s="4">
        <v>43859</v>
      </c>
      <c r="AF40" s="4">
        <v>43830</v>
      </c>
      <c r="AG40" t="s">
        <v>348</v>
      </c>
    </row>
    <row r="41" spans="1:33" x14ac:dyDescent="0.25">
      <c r="A41">
        <v>2019</v>
      </c>
      <c r="B41" s="4">
        <v>43647</v>
      </c>
      <c r="C41" s="4">
        <v>43830</v>
      </c>
      <c r="D41" t="s">
        <v>90</v>
      </c>
      <c r="E41" s="5" t="s">
        <v>215</v>
      </c>
      <c r="F41" t="s">
        <v>222</v>
      </c>
      <c r="G41" t="s">
        <v>249</v>
      </c>
      <c r="H41" t="s">
        <v>237</v>
      </c>
      <c r="I41" t="s">
        <v>283</v>
      </c>
      <c r="J41" t="s">
        <v>303</v>
      </c>
      <c r="K41" t="s">
        <v>326</v>
      </c>
      <c r="L41" s="3" t="s">
        <v>93</v>
      </c>
      <c r="M41">
        <v>45954</v>
      </c>
      <c r="N41" t="s">
        <v>334</v>
      </c>
      <c r="O41">
        <v>35000</v>
      </c>
      <c r="P41" t="s">
        <v>334</v>
      </c>
      <c r="U41">
        <v>31</v>
      </c>
      <c r="V41">
        <v>31</v>
      </c>
      <c r="AD41" t="s">
        <v>335</v>
      </c>
      <c r="AE41" s="4">
        <v>43859</v>
      </c>
      <c r="AF41" s="4">
        <v>43830</v>
      </c>
      <c r="AG41" t="s">
        <v>348</v>
      </c>
    </row>
    <row r="42" spans="1:33" x14ac:dyDescent="0.25">
      <c r="A42">
        <v>2019</v>
      </c>
      <c r="B42" s="4">
        <v>43647</v>
      </c>
      <c r="C42" s="4">
        <v>43830</v>
      </c>
      <c r="D42" t="s">
        <v>90</v>
      </c>
      <c r="E42" s="5" t="s">
        <v>216</v>
      </c>
      <c r="F42" t="s">
        <v>225</v>
      </c>
      <c r="G42" t="s">
        <v>252</v>
      </c>
      <c r="H42" t="s">
        <v>237</v>
      </c>
      <c r="I42" t="s">
        <v>284</v>
      </c>
      <c r="J42" t="s">
        <v>304</v>
      </c>
      <c r="K42" t="s">
        <v>327</v>
      </c>
      <c r="L42" s="3" t="s">
        <v>93</v>
      </c>
      <c r="M42">
        <v>39382</v>
      </c>
      <c r="N42" t="s">
        <v>334</v>
      </c>
      <c r="O42">
        <v>30000</v>
      </c>
      <c r="P42" t="s">
        <v>334</v>
      </c>
      <c r="U42">
        <v>32</v>
      </c>
      <c r="V42">
        <v>32</v>
      </c>
      <c r="AD42" t="s">
        <v>335</v>
      </c>
      <c r="AE42" s="4">
        <v>43859</v>
      </c>
      <c r="AF42" s="4">
        <v>43830</v>
      </c>
      <c r="AG42" t="s">
        <v>348</v>
      </c>
    </row>
    <row r="43" spans="1:33" x14ac:dyDescent="0.25">
      <c r="A43">
        <v>2019</v>
      </c>
      <c r="B43" s="4">
        <v>43647</v>
      </c>
      <c r="C43" s="4">
        <v>43830</v>
      </c>
      <c r="D43" t="s">
        <v>90</v>
      </c>
      <c r="E43" s="5" t="s">
        <v>214</v>
      </c>
      <c r="F43" t="s">
        <v>226</v>
      </c>
      <c r="G43" t="s">
        <v>253</v>
      </c>
      <c r="H43" t="s">
        <v>218</v>
      </c>
      <c r="I43" t="s">
        <v>274</v>
      </c>
      <c r="J43" t="s">
        <v>294</v>
      </c>
      <c r="K43" t="s">
        <v>317</v>
      </c>
      <c r="L43" s="3" t="s">
        <v>93</v>
      </c>
      <c r="M43">
        <v>98678</v>
      </c>
      <c r="N43" t="s">
        <v>334</v>
      </c>
      <c r="O43">
        <v>70933</v>
      </c>
      <c r="P43" t="s">
        <v>334</v>
      </c>
      <c r="U43">
        <v>33</v>
      </c>
      <c r="V43">
        <v>33</v>
      </c>
      <c r="AD43" t="s">
        <v>335</v>
      </c>
      <c r="AE43" s="4">
        <v>43859</v>
      </c>
      <c r="AF43" s="4">
        <v>43830</v>
      </c>
      <c r="AG43" t="s">
        <v>348</v>
      </c>
    </row>
    <row r="44" spans="1:33" x14ac:dyDescent="0.25">
      <c r="A44">
        <v>2019</v>
      </c>
      <c r="B44" s="4">
        <v>43647</v>
      </c>
      <c r="C44" s="4">
        <v>43830</v>
      </c>
      <c r="D44" t="s">
        <v>90</v>
      </c>
      <c r="E44" s="5" t="s">
        <v>216</v>
      </c>
      <c r="F44" t="s">
        <v>239</v>
      </c>
      <c r="G44" t="s">
        <v>259</v>
      </c>
      <c r="H44" t="s">
        <v>226</v>
      </c>
      <c r="I44" t="s">
        <v>278</v>
      </c>
      <c r="J44" t="s">
        <v>305</v>
      </c>
      <c r="K44" t="s">
        <v>321</v>
      </c>
      <c r="L44" s="3" t="s">
        <v>93</v>
      </c>
      <c r="M44">
        <v>38478</v>
      </c>
      <c r="N44" t="s">
        <v>334</v>
      </c>
      <c r="O44">
        <v>30000</v>
      </c>
      <c r="P44" t="s">
        <v>334</v>
      </c>
      <c r="U44">
        <v>34</v>
      </c>
      <c r="V44">
        <v>34</v>
      </c>
      <c r="AD44" t="s">
        <v>335</v>
      </c>
      <c r="AE44" s="4">
        <v>43859</v>
      </c>
      <c r="AF44" s="4">
        <v>43830</v>
      </c>
      <c r="AG44" t="s">
        <v>348</v>
      </c>
    </row>
    <row r="45" spans="1:33" x14ac:dyDescent="0.25">
      <c r="A45">
        <v>2019</v>
      </c>
      <c r="B45" s="4">
        <v>43647</v>
      </c>
      <c r="C45" s="4">
        <v>43830</v>
      </c>
      <c r="D45" t="s">
        <v>90</v>
      </c>
      <c r="E45" s="5" t="s">
        <v>215</v>
      </c>
      <c r="F45" t="s">
        <v>227</v>
      </c>
      <c r="G45" t="s">
        <v>260</v>
      </c>
      <c r="H45" t="s">
        <v>226</v>
      </c>
      <c r="I45" t="s">
        <v>275</v>
      </c>
      <c r="J45" t="s">
        <v>295</v>
      </c>
      <c r="K45" t="s">
        <v>318</v>
      </c>
      <c r="L45" s="3" t="s">
        <v>93</v>
      </c>
      <c r="M45">
        <v>46858</v>
      </c>
      <c r="N45" t="s">
        <v>334</v>
      </c>
      <c r="O45">
        <v>35600</v>
      </c>
      <c r="P45" t="s">
        <v>334</v>
      </c>
      <c r="U45">
        <v>35</v>
      </c>
      <c r="V45">
        <v>35</v>
      </c>
      <c r="AD45" t="s">
        <v>335</v>
      </c>
      <c r="AE45" s="4">
        <v>43859</v>
      </c>
      <c r="AF45" s="4">
        <v>43830</v>
      </c>
      <c r="AG45" t="s">
        <v>348</v>
      </c>
    </row>
    <row r="46" spans="1:33" x14ac:dyDescent="0.25">
      <c r="A46">
        <v>2019</v>
      </c>
      <c r="B46" s="4">
        <v>43647</v>
      </c>
      <c r="C46" s="4">
        <v>43830</v>
      </c>
      <c r="D46" t="s">
        <v>90</v>
      </c>
      <c r="E46" s="5" t="s">
        <v>216</v>
      </c>
      <c r="F46" t="s">
        <v>241</v>
      </c>
      <c r="G46" t="s">
        <v>263</v>
      </c>
      <c r="H46" t="s">
        <v>226</v>
      </c>
      <c r="I46" t="s">
        <v>285</v>
      </c>
      <c r="J46" t="s">
        <v>306</v>
      </c>
      <c r="K46" t="s">
        <v>328</v>
      </c>
      <c r="L46" s="3" t="s">
        <v>94</v>
      </c>
      <c r="M46">
        <v>31634</v>
      </c>
      <c r="N46" t="s">
        <v>334</v>
      </c>
      <c r="O46">
        <v>25000</v>
      </c>
      <c r="P46" t="s">
        <v>334</v>
      </c>
      <c r="U46">
        <v>36</v>
      </c>
      <c r="V46">
        <v>36</v>
      </c>
      <c r="AD46" t="s">
        <v>335</v>
      </c>
      <c r="AE46" s="4">
        <v>43859</v>
      </c>
      <c r="AF46" s="4">
        <v>43830</v>
      </c>
      <c r="AG46" t="s">
        <v>348</v>
      </c>
    </row>
    <row r="47" spans="1:33" x14ac:dyDescent="0.25">
      <c r="A47">
        <v>2019</v>
      </c>
      <c r="B47" s="4">
        <v>43647</v>
      </c>
      <c r="C47" s="4">
        <v>43830</v>
      </c>
      <c r="D47" t="s">
        <v>90</v>
      </c>
      <c r="E47" s="5" t="s">
        <v>215</v>
      </c>
      <c r="F47" t="s">
        <v>233</v>
      </c>
      <c r="G47" t="s">
        <v>261</v>
      </c>
      <c r="H47" t="s">
        <v>226</v>
      </c>
      <c r="I47" t="s">
        <v>276</v>
      </c>
      <c r="J47" t="s">
        <v>296</v>
      </c>
      <c r="K47" t="s">
        <v>319</v>
      </c>
      <c r="L47" s="3" t="s">
        <v>93</v>
      </c>
      <c r="M47">
        <v>46858</v>
      </c>
      <c r="N47" t="s">
        <v>334</v>
      </c>
      <c r="O47">
        <v>35600</v>
      </c>
      <c r="P47" t="s">
        <v>334</v>
      </c>
      <c r="U47">
        <v>37</v>
      </c>
      <c r="V47">
        <v>37</v>
      </c>
      <c r="AD47" t="s">
        <v>335</v>
      </c>
      <c r="AE47" s="4">
        <v>43859</v>
      </c>
      <c r="AF47" s="4">
        <v>43830</v>
      </c>
      <c r="AG47" t="s">
        <v>348</v>
      </c>
    </row>
    <row r="48" spans="1:33" x14ac:dyDescent="0.25">
      <c r="A48">
        <v>2019</v>
      </c>
      <c r="B48" s="4">
        <v>43647</v>
      </c>
      <c r="C48" s="4">
        <v>43830</v>
      </c>
      <c r="D48" t="s">
        <v>90</v>
      </c>
      <c r="E48" s="5" t="s">
        <v>216</v>
      </c>
      <c r="F48" t="s">
        <v>242</v>
      </c>
      <c r="G48" t="s">
        <v>264</v>
      </c>
      <c r="H48" t="s">
        <v>226</v>
      </c>
      <c r="I48" t="s">
        <v>277</v>
      </c>
      <c r="J48" t="s">
        <v>297</v>
      </c>
      <c r="K48" t="s">
        <v>320</v>
      </c>
      <c r="L48" s="3" t="s">
        <v>93</v>
      </c>
      <c r="M48">
        <v>31634</v>
      </c>
      <c r="N48" t="s">
        <v>334</v>
      </c>
      <c r="O48">
        <v>25000</v>
      </c>
      <c r="P48" t="s">
        <v>334</v>
      </c>
      <c r="U48">
        <v>38</v>
      </c>
      <c r="V48">
        <v>38</v>
      </c>
      <c r="AD48" t="s">
        <v>335</v>
      </c>
      <c r="AE48" s="4">
        <v>43859</v>
      </c>
      <c r="AF48" s="4">
        <v>43830</v>
      </c>
      <c r="AG48" t="s">
        <v>348</v>
      </c>
    </row>
    <row r="49" spans="1:33" x14ac:dyDescent="0.25">
      <c r="A49">
        <v>2019</v>
      </c>
      <c r="B49" s="4">
        <v>43647</v>
      </c>
      <c r="C49" s="4">
        <v>43830</v>
      </c>
      <c r="D49" t="s">
        <v>90</v>
      </c>
      <c r="E49" s="5" t="s">
        <v>217</v>
      </c>
      <c r="F49" t="s">
        <v>230</v>
      </c>
      <c r="G49" t="s">
        <v>230</v>
      </c>
      <c r="H49" t="s">
        <v>226</v>
      </c>
      <c r="I49" t="s">
        <v>333</v>
      </c>
      <c r="J49" t="s">
        <v>307</v>
      </c>
      <c r="K49" t="s">
        <v>329</v>
      </c>
      <c r="L49" s="3" t="s">
        <v>93</v>
      </c>
      <c r="M49">
        <v>24809</v>
      </c>
      <c r="N49" t="s">
        <v>334</v>
      </c>
      <c r="O49">
        <v>20000</v>
      </c>
      <c r="P49" t="s">
        <v>334</v>
      </c>
      <c r="U49">
        <v>39</v>
      </c>
      <c r="V49">
        <v>39</v>
      </c>
      <c r="AD49" t="s">
        <v>335</v>
      </c>
      <c r="AE49" s="4">
        <v>43859</v>
      </c>
      <c r="AF49" s="4">
        <v>43830</v>
      </c>
      <c r="AG49" t="s">
        <v>348</v>
      </c>
    </row>
    <row r="50" spans="1:33" x14ac:dyDescent="0.25">
      <c r="A50">
        <v>2019</v>
      </c>
      <c r="B50" s="4">
        <v>43647</v>
      </c>
      <c r="C50" s="4">
        <v>43830</v>
      </c>
      <c r="D50" t="s">
        <v>90</v>
      </c>
      <c r="E50" s="5" t="s">
        <v>217</v>
      </c>
      <c r="F50" t="s">
        <v>243</v>
      </c>
      <c r="G50" t="s">
        <v>243</v>
      </c>
      <c r="H50" t="s">
        <v>226</v>
      </c>
      <c r="I50" t="s">
        <v>269</v>
      </c>
      <c r="J50" t="s">
        <v>298</v>
      </c>
      <c r="K50" t="s">
        <v>330</v>
      </c>
      <c r="L50" s="3" t="s">
        <v>94</v>
      </c>
      <c r="M50">
        <v>16831</v>
      </c>
      <c r="N50" t="s">
        <v>334</v>
      </c>
      <c r="O50">
        <v>14000</v>
      </c>
      <c r="P50" t="s">
        <v>334</v>
      </c>
      <c r="U50">
        <v>40</v>
      </c>
      <c r="V50">
        <v>40</v>
      </c>
      <c r="AD50" t="s">
        <v>335</v>
      </c>
      <c r="AE50" s="4">
        <v>43859</v>
      </c>
      <c r="AF50" s="4">
        <v>43830</v>
      </c>
      <c r="AG50" t="s">
        <v>348</v>
      </c>
    </row>
    <row r="51" spans="1:33" x14ac:dyDescent="0.25">
      <c r="A51">
        <v>2019</v>
      </c>
      <c r="B51" s="4">
        <v>43647</v>
      </c>
      <c r="C51" s="4">
        <v>43830</v>
      </c>
      <c r="D51" t="s">
        <v>90</v>
      </c>
      <c r="E51" s="5" t="s">
        <v>217</v>
      </c>
      <c r="F51" t="s">
        <v>232</v>
      </c>
      <c r="G51" t="s">
        <v>232</v>
      </c>
      <c r="H51" t="s">
        <v>226</v>
      </c>
      <c r="I51" t="s">
        <v>279</v>
      </c>
      <c r="J51" t="s">
        <v>308</v>
      </c>
      <c r="K51" t="s">
        <v>331</v>
      </c>
      <c r="L51" s="3" t="s">
        <v>93</v>
      </c>
      <c r="M51">
        <v>7470</v>
      </c>
      <c r="N51" t="s">
        <v>334</v>
      </c>
      <c r="O51">
        <v>6691</v>
      </c>
      <c r="P51" t="s">
        <v>334</v>
      </c>
      <c r="U51">
        <v>41</v>
      </c>
      <c r="V51">
        <v>41</v>
      </c>
      <c r="AD51" t="s">
        <v>335</v>
      </c>
      <c r="AE51" s="4">
        <v>43859</v>
      </c>
      <c r="AF51" s="4">
        <v>43830</v>
      </c>
      <c r="AG51" t="s">
        <v>348</v>
      </c>
    </row>
    <row r="52" spans="1:33" s="6" customFormat="1" x14ac:dyDescent="0.25">
      <c r="A52" s="6">
        <v>2020</v>
      </c>
      <c r="B52" s="4">
        <v>43831</v>
      </c>
      <c r="C52" s="4">
        <v>44012</v>
      </c>
      <c r="D52" s="6" t="s">
        <v>90</v>
      </c>
      <c r="E52" s="5" t="s">
        <v>214</v>
      </c>
      <c r="F52" s="6" t="s">
        <v>218</v>
      </c>
      <c r="G52" s="6" t="s">
        <v>244</v>
      </c>
      <c r="H52" s="6" t="s">
        <v>218</v>
      </c>
      <c r="I52" s="6" t="s">
        <v>265</v>
      </c>
      <c r="J52" s="6" t="s">
        <v>287</v>
      </c>
      <c r="K52" s="6" t="s">
        <v>310</v>
      </c>
      <c r="L52" s="6" t="s">
        <v>94</v>
      </c>
      <c r="M52" s="6">
        <v>128982</v>
      </c>
      <c r="N52" s="6" t="s">
        <v>334</v>
      </c>
      <c r="O52" s="6">
        <v>90933</v>
      </c>
      <c r="P52" s="6" t="s">
        <v>334</v>
      </c>
      <c r="AD52" s="6" t="s">
        <v>335</v>
      </c>
      <c r="AE52" s="4">
        <v>44043</v>
      </c>
      <c r="AF52" s="4">
        <v>44012</v>
      </c>
      <c r="AG52" s="6" t="s">
        <v>348</v>
      </c>
    </row>
    <row r="53" spans="1:33" s="6" customFormat="1" x14ac:dyDescent="0.25">
      <c r="A53" s="6">
        <v>2020</v>
      </c>
      <c r="B53" s="4">
        <v>43831</v>
      </c>
      <c r="C53" s="4">
        <v>44012</v>
      </c>
      <c r="D53" s="6" t="s">
        <v>90</v>
      </c>
      <c r="E53" s="5" t="s">
        <v>214</v>
      </c>
      <c r="F53" s="6" t="s">
        <v>346</v>
      </c>
      <c r="G53" s="6" t="s">
        <v>347</v>
      </c>
      <c r="H53" s="6" t="s">
        <v>218</v>
      </c>
      <c r="I53" s="6" t="s">
        <v>274</v>
      </c>
      <c r="J53" s="6" t="s">
        <v>294</v>
      </c>
      <c r="K53" s="6" t="s">
        <v>317</v>
      </c>
      <c r="L53" s="6" t="s">
        <v>93</v>
      </c>
      <c r="M53" s="6">
        <v>98678</v>
      </c>
      <c r="N53" s="6" t="s">
        <v>334</v>
      </c>
      <c r="O53" s="6">
        <v>70933</v>
      </c>
      <c r="P53" s="6" t="s">
        <v>334</v>
      </c>
      <c r="AD53" s="6" t="s">
        <v>335</v>
      </c>
      <c r="AE53" s="4">
        <v>44043</v>
      </c>
      <c r="AF53" s="4">
        <v>44012</v>
      </c>
      <c r="AG53" s="8" t="s">
        <v>349</v>
      </c>
    </row>
    <row r="54" spans="1:33" s="6" customFormat="1" x14ac:dyDescent="0.25">
      <c r="A54" s="6">
        <v>2020</v>
      </c>
      <c r="B54" s="4">
        <v>43831</v>
      </c>
      <c r="C54" s="4">
        <v>44012</v>
      </c>
      <c r="D54" s="6" t="s">
        <v>90</v>
      </c>
      <c r="E54" s="5" t="s">
        <v>216</v>
      </c>
      <c r="F54" s="6" t="s">
        <v>239</v>
      </c>
      <c r="G54" s="6" t="s">
        <v>354</v>
      </c>
      <c r="H54" s="6" t="s">
        <v>346</v>
      </c>
      <c r="I54" s="6" t="s">
        <v>358</v>
      </c>
      <c r="J54" s="6" t="s">
        <v>359</v>
      </c>
      <c r="K54" s="6" t="s">
        <v>360</v>
      </c>
      <c r="L54" s="6" t="s">
        <v>93</v>
      </c>
      <c r="M54" s="6">
        <v>31598</v>
      </c>
      <c r="N54" s="6" t="s">
        <v>334</v>
      </c>
      <c r="O54" s="9">
        <v>25000</v>
      </c>
      <c r="P54" s="6" t="s">
        <v>334</v>
      </c>
      <c r="AD54" s="6" t="s">
        <v>335</v>
      </c>
      <c r="AE54" s="4">
        <v>44043</v>
      </c>
      <c r="AF54" s="4">
        <v>44012</v>
      </c>
      <c r="AG54" s="6" t="s">
        <v>348</v>
      </c>
    </row>
    <row r="55" spans="1:33" s="6" customFormat="1" x14ac:dyDescent="0.25">
      <c r="A55" s="6">
        <v>2020</v>
      </c>
      <c r="B55" s="4">
        <v>43831</v>
      </c>
      <c r="C55" s="4">
        <v>44012</v>
      </c>
      <c r="D55" s="6" t="s">
        <v>90</v>
      </c>
      <c r="E55" s="5" t="s">
        <v>215</v>
      </c>
      <c r="F55" s="6" t="s">
        <v>227</v>
      </c>
      <c r="G55" s="6" t="s">
        <v>260</v>
      </c>
      <c r="H55" s="6" t="s">
        <v>346</v>
      </c>
      <c r="I55" s="6" t="s">
        <v>275</v>
      </c>
      <c r="J55" s="6" t="s">
        <v>295</v>
      </c>
      <c r="K55" s="6" t="s">
        <v>318</v>
      </c>
      <c r="L55" s="6" t="s">
        <v>93</v>
      </c>
      <c r="M55" s="6">
        <v>46858</v>
      </c>
      <c r="N55" s="6" t="s">
        <v>334</v>
      </c>
      <c r="O55" s="6">
        <v>35600</v>
      </c>
      <c r="P55" s="6" t="s">
        <v>334</v>
      </c>
      <c r="AD55" s="6" t="s">
        <v>335</v>
      </c>
      <c r="AE55" s="4">
        <v>44043</v>
      </c>
      <c r="AF55" s="4">
        <v>44012</v>
      </c>
      <c r="AG55" s="6" t="s">
        <v>348</v>
      </c>
    </row>
    <row r="56" spans="1:33" s="6" customFormat="1" x14ac:dyDescent="0.25">
      <c r="A56" s="6">
        <v>2020</v>
      </c>
      <c r="B56" s="4">
        <v>43831</v>
      </c>
      <c r="C56" s="4">
        <v>44012</v>
      </c>
      <c r="D56" s="6" t="s">
        <v>90</v>
      </c>
      <c r="E56" s="5" t="s">
        <v>216</v>
      </c>
      <c r="F56" s="6" t="s">
        <v>241</v>
      </c>
      <c r="G56" s="6" t="s">
        <v>263</v>
      </c>
      <c r="H56" s="6" t="s">
        <v>346</v>
      </c>
      <c r="I56" s="6" t="s">
        <v>361</v>
      </c>
      <c r="J56" s="9" t="s">
        <v>305</v>
      </c>
      <c r="K56" s="6" t="s">
        <v>362</v>
      </c>
      <c r="L56" s="6" t="s">
        <v>94</v>
      </c>
      <c r="M56" s="6">
        <v>24781</v>
      </c>
      <c r="N56" s="6" t="s">
        <v>334</v>
      </c>
      <c r="O56" s="6">
        <v>20000</v>
      </c>
      <c r="P56" s="6" t="s">
        <v>334</v>
      </c>
      <c r="AD56" s="6" t="s">
        <v>335</v>
      </c>
      <c r="AE56" s="4">
        <v>44043</v>
      </c>
      <c r="AF56" s="4">
        <v>44012</v>
      </c>
      <c r="AG56" s="6" t="s">
        <v>348</v>
      </c>
    </row>
    <row r="57" spans="1:33" s="6" customFormat="1" x14ac:dyDescent="0.25">
      <c r="A57" s="6">
        <v>2020</v>
      </c>
      <c r="B57" s="4">
        <v>43831</v>
      </c>
      <c r="C57" s="4">
        <v>44012</v>
      </c>
      <c r="D57" s="6" t="s">
        <v>90</v>
      </c>
      <c r="E57" s="5" t="s">
        <v>215</v>
      </c>
      <c r="F57" s="6" t="s">
        <v>233</v>
      </c>
      <c r="G57" s="6" t="s">
        <v>363</v>
      </c>
      <c r="H57" s="6" t="s">
        <v>346</v>
      </c>
      <c r="I57" s="6" t="s">
        <v>364</v>
      </c>
      <c r="J57" s="6" t="s">
        <v>365</v>
      </c>
      <c r="K57" s="6" t="s">
        <v>366</v>
      </c>
      <c r="L57" s="6" t="s">
        <v>94</v>
      </c>
      <c r="M57" s="6">
        <v>45964</v>
      </c>
      <c r="N57" s="6" t="s">
        <v>334</v>
      </c>
      <c r="O57" s="6">
        <v>35000</v>
      </c>
      <c r="P57" s="6" t="s">
        <v>334</v>
      </c>
      <c r="AD57" s="6" t="s">
        <v>335</v>
      </c>
      <c r="AE57" s="4">
        <v>44043</v>
      </c>
      <c r="AF57" s="4">
        <v>44012</v>
      </c>
      <c r="AG57" s="6" t="s">
        <v>348</v>
      </c>
    </row>
    <row r="58" spans="1:33" s="6" customFormat="1" x14ac:dyDescent="0.25">
      <c r="A58" s="6">
        <v>2020</v>
      </c>
      <c r="B58" s="4">
        <v>43831</v>
      </c>
      <c r="C58" s="4">
        <v>44012</v>
      </c>
      <c r="D58" s="6" t="s">
        <v>90</v>
      </c>
      <c r="E58" s="5" t="s">
        <v>216</v>
      </c>
      <c r="F58" s="6" t="s">
        <v>242</v>
      </c>
      <c r="G58" s="6" t="s">
        <v>355</v>
      </c>
      <c r="H58" s="6" t="s">
        <v>346</v>
      </c>
      <c r="I58" s="6" t="s">
        <v>277</v>
      </c>
      <c r="J58" s="6" t="s">
        <v>297</v>
      </c>
      <c r="K58" s="6" t="s">
        <v>320</v>
      </c>
      <c r="L58" s="6" t="s">
        <v>93</v>
      </c>
      <c r="M58" s="6">
        <v>31634</v>
      </c>
      <c r="N58" s="6" t="s">
        <v>334</v>
      </c>
      <c r="O58" s="6">
        <v>25000</v>
      </c>
      <c r="P58" s="6" t="s">
        <v>334</v>
      </c>
      <c r="AD58" s="6" t="s">
        <v>335</v>
      </c>
      <c r="AE58" s="4">
        <v>44043</v>
      </c>
      <c r="AF58" s="4">
        <v>44012</v>
      </c>
      <c r="AG58" s="6" t="s">
        <v>348</v>
      </c>
    </row>
    <row r="59" spans="1:33" s="6" customFormat="1" x14ac:dyDescent="0.25">
      <c r="A59" s="6">
        <v>2020</v>
      </c>
      <c r="B59" s="4">
        <v>43831</v>
      </c>
      <c r="C59" s="4">
        <v>44012</v>
      </c>
      <c r="D59" s="6" t="s">
        <v>90</v>
      </c>
      <c r="E59" s="5" t="s">
        <v>217</v>
      </c>
      <c r="F59" s="6" t="s">
        <v>230</v>
      </c>
      <c r="G59" s="6" t="s">
        <v>230</v>
      </c>
      <c r="H59" s="6" t="s">
        <v>346</v>
      </c>
      <c r="I59" s="6" t="s">
        <v>368</v>
      </c>
      <c r="J59" s="6" t="s">
        <v>359</v>
      </c>
      <c r="K59" s="6" t="s">
        <v>369</v>
      </c>
      <c r="L59" s="6" t="s">
        <v>93</v>
      </c>
      <c r="M59" s="9">
        <v>24781</v>
      </c>
      <c r="N59" s="6" t="s">
        <v>334</v>
      </c>
      <c r="O59" s="6">
        <v>20000</v>
      </c>
      <c r="P59" s="6" t="s">
        <v>334</v>
      </c>
      <c r="AD59" s="6" t="s">
        <v>335</v>
      </c>
      <c r="AE59" s="4">
        <v>44043</v>
      </c>
      <c r="AF59" s="4">
        <v>44012</v>
      </c>
      <c r="AG59" s="6" t="s">
        <v>348</v>
      </c>
    </row>
    <row r="60" spans="1:33" s="6" customFormat="1" x14ac:dyDescent="0.25">
      <c r="A60" s="6">
        <v>2020</v>
      </c>
      <c r="B60" s="4">
        <v>43831</v>
      </c>
      <c r="C60" s="4">
        <v>44012</v>
      </c>
      <c r="D60" s="6" t="s">
        <v>90</v>
      </c>
      <c r="E60" s="5" t="s">
        <v>217</v>
      </c>
      <c r="F60" s="6" t="s">
        <v>243</v>
      </c>
      <c r="G60" s="6" t="s">
        <v>243</v>
      </c>
      <c r="H60" s="6" t="s">
        <v>346</v>
      </c>
      <c r="I60" s="6" t="s">
        <v>269</v>
      </c>
      <c r="J60" s="6" t="s">
        <v>298</v>
      </c>
      <c r="K60" s="6" t="s">
        <v>330</v>
      </c>
      <c r="L60" s="6" t="s">
        <v>94</v>
      </c>
      <c r="M60" s="6">
        <v>16831</v>
      </c>
      <c r="N60" s="6" t="s">
        <v>334</v>
      </c>
      <c r="O60" s="6">
        <v>14000</v>
      </c>
      <c r="P60" s="6" t="s">
        <v>334</v>
      </c>
      <c r="AD60" s="6" t="s">
        <v>335</v>
      </c>
      <c r="AE60" s="4">
        <v>44043</v>
      </c>
      <c r="AF60" s="4">
        <v>44012</v>
      </c>
      <c r="AG60" s="6" t="s">
        <v>348</v>
      </c>
    </row>
    <row r="61" spans="1:33" s="6" customFormat="1" x14ac:dyDescent="0.25">
      <c r="A61" s="6">
        <v>2020</v>
      </c>
      <c r="B61" s="4">
        <v>43831</v>
      </c>
      <c r="C61" s="4">
        <v>44012</v>
      </c>
      <c r="D61" s="6" t="s">
        <v>90</v>
      </c>
      <c r="E61" s="5" t="s">
        <v>217</v>
      </c>
      <c r="F61" s="6" t="s">
        <v>232</v>
      </c>
      <c r="G61" s="6" t="s">
        <v>232</v>
      </c>
      <c r="H61" s="6" t="s">
        <v>346</v>
      </c>
      <c r="I61" s="6" t="s">
        <v>279</v>
      </c>
      <c r="J61" s="6" t="s">
        <v>308</v>
      </c>
      <c r="K61" s="6" t="s">
        <v>331</v>
      </c>
      <c r="L61" s="6" t="s">
        <v>93</v>
      </c>
      <c r="M61" s="6">
        <v>7470</v>
      </c>
      <c r="N61" s="6" t="s">
        <v>334</v>
      </c>
      <c r="O61" s="6">
        <v>6691</v>
      </c>
      <c r="P61" s="6" t="s">
        <v>334</v>
      </c>
      <c r="AD61" s="6" t="s">
        <v>335</v>
      </c>
      <c r="AE61" s="4">
        <v>44043</v>
      </c>
      <c r="AF61" s="4">
        <v>44012</v>
      </c>
      <c r="AG61" s="6" t="s">
        <v>348</v>
      </c>
    </row>
    <row r="62" spans="1:33" s="6" customFormat="1" x14ac:dyDescent="0.25">
      <c r="A62" s="6">
        <v>2020</v>
      </c>
      <c r="B62" s="4">
        <v>43831</v>
      </c>
      <c r="C62" s="4">
        <v>44012</v>
      </c>
      <c r="D62" s="6" t="s">
        <v>90</v>
      </c>
      <c r="E62" s="5" t="s">
        <v>214</v>
      </c>
      <c r="F62" s="6" t="s">
        <v>234</v>
      </c>
      <c r="G62" s="6" t="s">
        <v>255</v>
      </c>
      <c r="H62" s="6" t="s">
        <v>234</v>
      </c>
      <c r="I62" s="6" t="s">
        <v>266</v>
      </c>
      <c r="J62" s="6" t="s">
        <v>288</v>
      </c>
      <c r="K62" s="6" t="s">
        <v>311</v>
      </c>
      <c r="L62" s="6" t="s">
        <v>94</v>
      </c>
      <c r="M62" s="6">
        <v>98678</v>
      </c>
      <c r="N62" s="6" t="s">
        <v>334</v>
      </c>
      <c r="O62" s="6">
        <v>71000</v>
      </c>
      <c r="P62" s="6" t="s">
        <v>334</v>
      </c>
      <c r="AD62" s="6" t="s">
        <v>335</v>
      </c>
      <c r="AE62" s="4">
        <v>44043</v>
      </c>
      <c r="AF62" s="4">
        <v>44012</v>
      </c>
      <c r="AG62" s="6" t="s">
        <v>348</v>
      </c>
    </row>
    <row r="63" spans="1:33" s="6" customFormat="1" x14ac:dyDescent="0.25">
      <c r="A63" s="6">
        <v>2020</v>
      </c>
      <c r="B63" s="4">
        <v>43831</v>
      </c>
      <c r="C63" s="4">
        <v>44012</v>
      </c>
      <c r="D63" s="6" t="s">
        <v>90</v>
      </c>
      <c r="E63" s="5" t="s">
        <v>215</v>
      </c>
      <c r="F63" s="6" t="s">
        <v>219</v>
      </c>
      <c r="G63" s="6" t="s">
        <v>245</v>
      </c>
      <c r="H63" s="6" t="s">
        <v>234</v>
      </c>
      <c r="I63" s="9" t="s">
        <v>268</v>
      </c>
      <c r="J63" s="9" t="s">
        <v>290</v>
      </c>
      <c r="K63" s="9" t="s">
        <v>313</v>
      </c>
      <c r="L63" s="6" t="s">
        <v>93</v>
      </c>
      <c r="M63" s="6">
        <v>46858</v>
      </c>
      <c r="N63" s="6" t="s">
        <v>334</v>
      </c>
      <c r="O63" s="6">
        <v>35600</v>
      </c>
      <c r="P63" s="6" t="s">
        <v>334</v>
      </c>
      <c r="AD63" s="6" t="s">
        <v>335</v>
      </c>
      <c r="AE63" s="4">
        <v>44043</v>
      </c>
      <c r="AF63" s="4">
        <v>44012</v>
      </c>
      <c r="AG63" s="6" t="s">
        <v>372</v>
      </c>
    </row>
    <row r="64" spans="1:33" s="6" customFormat="1" x14ac:dyDescent="0.25">
      <c r="A64" s="6">
        <v>2020</v>
      </c>
      <c r="B64" s="4">
        <v>43831</v>
      </c>
      <c r="C64" s="4">
        <v>44012</v>
      </c>
      <c r="D64" s="6" t="s">
        <v>90</v>
      </c>
      <c r="E64" s="5" t="s">
        <v>216</v>
      </c>
      <c r="F64" s="6" t="s">
        <v>240</v>
      </c>
      <c r="G64" s="6" t="s">
        <v>356</v>
      </c>
      <c r="H64" s="6" t="s">
        <v>234</v>
      </c>
      <c r="I64" s="6" t="s">
        <v>286</v>
      </c>
      <c r="J64" s="6" t="s">
        <v>309</v>
      </c>
      <c r="K64" s="6" t="s">
        <v>332</v>
      </c>
      <c r="L64" s="6" t="s">
        <v>93</v>
      </c>
      <c r="M64" s="6">
        <v>38478</v>
      </c>
      <c r="N64" s="6" t="s">
        <v>334</v>
      </c>
      <c r="O64" s="6">
        <v>30000</v>
      </c>
      <c r="P64" s="6" t="s">
        <v>334</v>
      </c>
      <c r="AD64" s="6" t="s">
        <v>335</v>
      </c>
      <c r="AE64" s="4">
        <v>44043</v>
      </c>
      <c r="AF64" s="4">
        <v>44012</v>
      </c>
      <c r="AG64" s="6" t="s">
        <v>348</v>
      </c>
    </row>
    <row r="65" spans="1:33" s="6" customFormat="1" x14ac:dyDescent="0.25">
      <c r="A65" s="6">
        <v>2020</v>
      </c>
      <c r="B65" s="4">
        <v>43831</v>
      </c>
      <c r="C65" s="4">
        <v>44012</v>
      </c>
      <c r="D65" s="6" t="s">
        <v>90</v>
      </c>
      <c r="E65" s="5" t="s">
        <v>215</v>
      </c>
      <c r="F65" s="6" t="s">
        <v>235</v>
      </c>
      <c r="G65" s="6" t="s">
        <v>246</v>
      </c>
      <c r="H65" s="6" t="s">
        <v>234</v>
      </c>
      <c r="I65" s="6" t="s">
        <v>273</v>
      </c>
      <c r="J65" s="6" t="s">
        <v>293</v>
      </c>
      <c r="K65" s="6" t="s">
        <v>322</v>
      </c>
      <c r="L65" s="6" t="s">
        <v>93</v>
      </c>
      <c r="M65" s="6">
        <v>46858</v>
      </c>
      <c r="N65" s="6" t="s">
        <v>334</v>
      </c>
      <c r="O65" s="6">
        <v>35600</v>
      </c>
      <c r="P65" s="6" t="s">
        <v>334</v>
      </c>
      <c r="AD65" s="6" t="s">
        <v>335</v>
      </c>
      <c r="AE65" s="4">
        <v>44043</v>
      </c>
      <c r="AF65" s="4">
        <v>44012</v>
      </c>
      <c r="AG65" s="6" t="s">
        <v>348</v>
      </c>
    </row>
    <row r="66" spans="1:33" s="6" customFormat="1" x14ac:dyDescent="0.25">
      <c r="A66" s="6">
        <v>2020</v>
      </c>
      <c r="B66" s="4">
        <v>43831</v>
      </c>
      <c r="C66" s="4">
        <v>44012</v>
      </c>
      <c r="D66" s="6" t="s">
        <v>90</v>
      </c>
      <c r="E66" s="5" t="s">
        <v>216</v>
      </c>
      <c r="F66" s="6" t="s">
        <v>236</v>
      </c>
      <c r="G66" s="6" t="s">
        <v>256</v>
      </c>
      <c r="H66" s="6" t="s">
        <v>234</v>
      </c>
      <c r="I66" s="6" t="s">
        <v>280</v>
      </c>
      <c r="J66" s="6" t="s">
        <v>299</v>
      </c>
      <c r="K66" s="6" t="s">
        <v>323</v>
      </c>
      <c r="L66" s="6" t="s">
        <v>93</v>
      </c>
      <c r="M66" s="6">
        <v>38478</v>
      </c>
      <c r="N66" s="6" t="s">
        <v>334</v>
      </c>
      <c r="O66" s="6">
        <v>30000</v>
      </c>
      <c r="P66" s="6" t="s">
        <v>334</v>
      </c>
      <c r="AD66" s="6" t="s">
        <v>335</v>
      </c>
      <c r="AE66" s="4">
        <v>44043</v>
      </c>
      <c r="AF66" s="4">
        <v>44012</v>
      </c>
      <c r="AG66" s="6" t="s">
        <v>348</v>
      </c>
    </row>
    <row r="67" spans="1:33" s="6" customFormat="1" x14ac:dyDescent="0.25">
      <c r="A67" s="6">
        <v>2020</v>
      </c>
      <c r="B67" s="4">
        <v>43831</v>
      </c>
      <c r="C67" s="4">
        <v>44012</v>
      </c>
      <c r="D67" s="6" t="s">
        <v>90</v>
      </c>
      <c r="E67" s="5" t="s">
        <v>215</v>
      </c>
      <c r="F67" s="6" t="s">
        <v>221</v>
      </c>
      <c r="G67" s="6" t="s">
        <v>248</v>
      </c>
      <c r="H67" s="6" t="s">
        <v>234</v>
      </c>
      <c r="I67" s="6" t="s">
        <v>272</v>
      </c>
      <c r="J67" s="6" t="s">
        <v>292</v>
      </c>
      <c r="K67" s="6" t="s">
        <v>316</v>
      </c>
      <c r="L67" s="6" t="s">
        <v>93</v>
      </c>
      <c r="M67" s="6">
        <v>45964</v>
      </c>
      <c r="N67" s="6" t="s">
        <v>334</v>
      </c>
      <c r="O67" s="6">
        <v>35000</v>
      </c>
      <c r="P67" s="6" t="s">
        <v>334</v>
      </c>
      <c r="AD67" s="6" t="s">
        <v>335</v>
      </c>
      <c r="AE67" s="4">
        <v>44043</v>
      </c>
      <c r="AF67" s="4">
        <v>44012</v>
      </c>
      <c r="AG67" s="6" t="s">
        <v>357</v>
      </c>
    </row>
    <row r="68" spans="1:33" s="6" customFormat="1" x14ac:dyDescent="0.25">
      <c r="A68" s="6">
        <v>2020</v>
      </c>
      <c r="B68" s="4">
        <v>43831</v>
      </c>
      <c r="C68" s="4">
        <v>44012</v>
      </c>
      <c r="D68" s="6" t="s">
        <v>90</v>
      </c>
      <c r="E68" s="5" t="s">
        <v>214</v>
      </c>
      <c r="F68" s="6" t="s">
        <v>237</v>
      </c>
      <c r="G68" s="6" t="s">
        <v>257</v>
      </c>
      <c r="H68" s="6" t="s">
        <v>218</v>
      </c>
      <c r="I68" s="6" t="s">
        <v>281</v>
      </c>
      <c r="J68" s="6" t="s">
        <v>300</v>
      </c>
      <c r="K68" s="6" t="s">
        <v>324</v>
      </c>
      <c r="L68" s="6" t="s">
        <v>93</v>
      </c>
      <c r="M68" s="6">
        <v>97178</v>
      </c>
      <c r="N68" s="6" t="s">
        <v>334</v>
      </c>
      <c r="O68" s="6">
        <v>70000</v>
      </c>
      <c r="P68" s="6" t="s">
        <v>334</v>
      </c>
      <c r="AD68" s="6" t="s">
        <v>335</v>
      </c>
      <c r="AE68" s="4">
        <v>44043</v>
      </c>
      <c r="AF68" s="4">
        <v>44012</v>
      </c>
      <c r="AG68" s="6" t="s">
        <v>348</v>
      </c>
    </row>
    <row r="69" spans="1:33" s="6" customFormat="1" x14ac:dyDescent="0.25">
      <c r="A69" s="6">
        <v>2020</v>
      </c>
      <c r="B69" s="4">
        <v>43831</v>
      </c>
      <c r="C69" s="4">
        <v>44012</v>
      </c>
      <c r="D69" s="6" t="s">
        <v>90</v>
      </c>
      <c r="E69" s="5" t="s">
        <v>215</v>
      </c>
      <c r="F69" s="6" t="s">
        <v>220</v>
      </c>
      <c r="G69" s="6" t="s">
        <v>247</v>
      </c>
      <c r="H69" s="6" t="s">
        <v>237</v>
      </c>
      <c r="I69" s="6" t="s">
        <v>270</v>
      </c>
      <c r="J69" s="6" t="s">
        <v>301</v>
      </c>
      <c r="K69" s="6" t="s">
        <v>314</v>
      </c>
      <c r="L69" s="6" t="s">
        <v>93</v>
      </c>
      <c r="M69" s="6">
        <v>46858</v>
      </c>
      <c r="N69" s="6" t="s">
        <v>334</v>
      </c>
      <c r="O69" s="6">
        <v>35600</v>
      </c>
      <c r="P69" s="6" t="s">
        <v>334</v>
      </c>
      <c r="AD69" s="6" t="s">
        <v>335</v>
      </c>
      <c r="AE69" s="4">
        <v>44043</v>
      </c>
      <c r="AF69" s="4">
        <v>44012</v>
      </c>
      <c r="AG69" s="6" t="s">
        <v>348</v>
      </c>
    </row>
    <row r="70" spans="1:33" s="6" customFormat="1" x14ac:dyDescent="0.25">
      <c r="A70" s="6">
        <v>2020</v>
      </c>
      <c r="B70" s="4">
        <v>43831</v>
      </c>
      <c r="C70" s="4">
        <v>44012</v>
      </c>
      <c r="D70" s="6" t="s">
        <v>90</v>
      </c>
      <c r="E70" s="5" t="s">
        <v>215</v>
      </c>
      <c r="F70" s="6" t="s">
        <v>238</v>
      </c>
      <c r="G70" s="6" t="s">
        <v>258</v>
      </c>
      <c r="H70" s="6" t="s">
        <v>237</v>
      </c>
      <c r="I70" s="6" t="s">
        <v>267</v>
      </c>
      <c r="J70" s="6" t="s">
        <v>289</v>
      </c>
      <c r="K70" s="6" t="s">
        <v>312</v>
      </c>
      <c r="L70" s="6" t="s">
        <v>93</v>
      </c>
      <c r="M70" s="6">
        <v>46858</v>
      </c>
      <c r="N70" s="6" t="s">
        <v>334</v>
      </c>
      <c r="O70" s="6">
        <v>35600</v>
      </c>
      <c r="P70" s="6" t="s">
        <v>334</v>
      </c>
      <c r="AD70" s="6" t="s">
        <v>335</v>
      </c>
      <c r="AE70" s="4">
        <v>44043</v>
      </c>
      <c r="AF70" s="4">
        <v>44012</v>
      </c>
      <c r="AG70" s="6" t="s">
        <v>348</v>
      </c>
    </row>
    <row r="71" spans="1:33" s="6" customFormat="1" x14ac:dyDescent="0.25">
      <c r="A71" s="6">
        <v>2020</v>
      </c>
      <c r="B71" s="4">
        <v>43831</v>
      </c>
      <c r="C71" s="4">
        <v>44012</v>
      </c>
      <c r="D71" s="6" t="s">
        <v>90</v>
      </c>
      <c r="E71" s="5" t="s">
        <v>215</v>
      </c>
      <c r="F71" s="6" t="s">
        <v>223</v>
      </c>
      <c r="G71" s="6" t="s">
        <v>250</v>
      </c>
      <c r="H71" s="6" t="s">
        <v>237</v>
      </c>
      <c r="I71" s="6" t="s">
        <v>282</v>
      </c>
      <c r="J71" s="6" t="s">
        <v>302</v>
      </c>
      <c r="K71" s="6" t="s">
        <v>325</v>
      </c>
      <c r="L71" s="6" t="s">
        <v>93</v>
      </c>
      <c r="M71" s="6">
        <v>46858</v>
      </c>
      <c r="N71" s="6" t="s">
        <v>334</v>
      </c>
      <c r="O71" s="6">
        <v>35600</v>
      </c>
      <c r="P71" s="6" t="s">
        <v>334</v>
      </c>
      <c r="AD71" s="6" t="s">
        <v>335</v>
      </c>
      <c r="AE71" s="4">
        <v>44043</v>
      </c>
      <c r="AF71" s="4">
        <v>44012</v>
      </c>
      <c r="AG71" s="6" t="s">
        <v>348</v>
      </c>
    </row>
    <row r="72" spans="1:33" s="6" customFormat="1" x14ac:dyDescent="0.25">
      <c r="A72" s="6">
        <v>2020</v>
      </c>
      <c r="B72" s="4">
        <v>43831</v>
      </c>
      <c r="C72" s="4">
        <v>44012</v>
      </c>
      <c r="D72" s="6" t="s">
        <v>90</v>
      </c>
      <c r="E72" s="5" t="s">
        <v>215</v>
      </c>
      <c r="F72" s="6" t="s">
        <v>222</v>
      </c>
      <c r="G72" s="6" t="s">
        <v>249</v>
      </c>
      <c r="H72" s="6" t="s">
        <v>237</v>
      </c>
      <c r="I72" s="6" t="s">
        <v>283</v>
      </c>
      <c r="J72" s="6" t="s">
        <v>303</v>
      </c>
      <c r="K72" s="6" t="s">
        <v>326</v>
      </c>
      <c r="L72" s="6" t="s">
        <v>93</v>
      </c>
      <c r="M72" s="6">
        <v>45954</v>
      </c>
      <c r="N72" s="6" t="s">
        <v>334</v>
      </c>
      <c r="O72" s="6">
        <v>35000</v>
      </c>
      <c r="P72" s="6" t="s">
        <v>334</v>
      </c>
      <c r="AD72" s="6" t="s">
        <v>335</v>
      </c>
      <c r="AE72" s="4">
        <v>44043</v>
      </c>
      <c r="AF72" s="4">
        <v>44012</v>
      </c>
      <c r="AG72" s="6" t="s">
        <v>348</v>
      </c>
    </row>
    <row r="73" spans="1:33" s="6" customFormat="1" x14ac:dyDescent="0.25">
      <c r="A73" s="6">
        <v>2020</v>
      </c>
      <c r="B73" s="4">
        <v>43831</v>
      </c>
      <c r="C73" s="4">
        <v>44012</v>
      </c>
      <c r="D73" s="6" t="s">
        <v>90</v>
      </c>
      <c r="E73" s="5" t="s">
        <v>216</v>
      </c>
      <c r="F73" s="6" t="s">
        <v>225</v>
      </c>
      <c r="G73" s="6" t="s">
        <v>252</v>
      </c>
      <c r="H73" s="6" t="s">
        <v>237</v>
      </c>
      <c r="I73" s="6" t="s">
        <v>351</v>
      </c>
      <c r="J73" s="6" t="s">
        <v>352</v>
      </c>
      <c r="K73" s="6" t="s">
        <v>353</v>
      </c>
      <c r="L73" s="6" t="s">
        <v>93</v>
      </c>
      <c r="M73" s="6">
        <v>39382</v>
      </c>
      <c r="N73" s="6" t="s">
        <v>334</v>
      </c>
      <c r="O73" s="6">
        <v>30000</v>
      </c>
      <c r="P73" s="6" t="s">
        <v>334</v>
      </c>
      <c r="AD73" s="6" t="s">
        <v>335</v>
      </c>
      <c r="AE73" s="4">
        <v>44043</v>
      </c>
      <c r="AF73" s="4">
        <v>44012</v>
      </c>
      <c r="AG73" s="6" t="s">
        <v>371</v>
      </c>
    </row>
    <row r="74" spans="1:33" s="9" customFormat="1" x14ac:dyDescent="0.25">
      <c r="A74" s="9">
        <v>2020</v>
      </c>
      <c r="B74" s="4">
        <v>43831</v>
      </c>
      <c r="C74" s="4">
        <v>44012</v>
      </c>
      <c r="D74" s="9" t="s">
        <v>90</v>
      </c>
      <c r="E74" s="5" t="s">
        <v>216</v>
      </c>
      <c r="F74" s="9" t="s">
        <v>367</v>
      </c>
      <c r="G74" s="9" t="s">
        <v>367</v>
      </c>
      <c r="H74" s="9" t="s">
        <v>234</v>
      </c>
      <c r="I74" s="9" t="s">
        <v>333</v>
      </c>
      <c r="J74" s="9" t="s">
        <v>307</v>
      </c>
      <c r="K74" s="9" t="s">
        <v>329</v>
      </c>
      <c r="L74" s="9" t="s">
        <v>93</v>
      </c>
      <c r="M74" s="9">
        <v>39382</v>
      </c>
      <c r="N74" s="9" t="s">
        <v>334</v>
      </c>
      <c r="O74" s="9">
        <v>30000</v>
      </c>
      <c r="P74" s="9" t="s">
        <v>334</v>
      </c>
      <c r="AD74" s="9" t="s">
        <v>335</v>
      </c>
      <c r="AE74" s="4">
        <v>44129</v>
      </c>
      <c r="AF74" s="4">
        <v>44012</v>
      </c>
      <c r="AG74" s="9" t="s">
        <v>370</v>
      </c>
    </row>
    <row r="75" spans="1:33" x14ac:dyDescent="0.25">
      <c r="A75">
        <v>2020</v>
      </c>
      <c r="B75" s="4">
        <v>44013</v>
      </c>
      <c r="C75" s="4">
        <v>44196</v>
      </c>
      <c r="D75" s="10" t="s">
        <v>90</v>
      </c>
      <c r="E75" s="5" t="s">
        <v>215</v>
      </c>
      <c r="F75" s="10" t="s">
        <v>219</v>
      </c>
      <c r="G75" s="10" t="s">
        <v>245</v>
      </c>
      <c r="H75" s="10" t="s">
        <v>234</v>
      </c>
      <c r="I75" t="s">
        <v>373</v>
      </c>
      <c r="J75" t="s">
        <v>374</v>
      </c>
      <c r="K75" t="s">
        <v>375</v>
      </c>
      <c r="L75" t="s">
        <v>94</v>
      </c>
      <c r="M75" s="10">
        <v>45954</v>
      </c>
      <c r="N75" s="10" t="s">
        <v>334</v>
      </c>
      <c r="O75" s="10">
        <v>35000</v>
      </c>
      <c r="P75" s="10" t="s">
        <v>334</v>
      </c>
      <c r="AD75" s="10" t="s">
        <v>335</v>
      </c>
      <c r="AE75" s="4">
        <v>44227</v>
      </c>
      <c r="AF75" s="4">
        <v>44196</v>
      </c>
      <c r="AG75" s="10" t="s">
        <v>376</v>
      </c>
    </row>
    <row r="76" spans="1:33" x14ac:dyDescent="0.25">
      <c r="A76">
        <v>2020</v>
      </c>
      <c r="B76" s="4">
        <v>44013</v>
      </c>
      <c r="C76" s="4">
        <v>44196</v>
      </c>
      <c r="D76" s="11" t="s">
        <v>90</v>
      </c>
      <c r="E76" s="5" t="s">
        <v>214</v>
      </c>
      <c r="F76" s="11" t="s">
        <v>218</v>
      </c>
      <c r="G76" s="11" t="s">
        <v>244</v>
      </c>
      <c r="H76" s="11" t="s">
        <v>218</v>
      </c>
      <c r="I76" s="11" t="s">
        <v>265</v>
      </c>
      <c r="J76" s="11" t="s">
        <v>287</v>
      </c>
      <c r="K76" s="11" t="s">
        <v>310</v>
      </c>
      <c r="L76" s="11" t="s">
        <v>94</v>
      </c>
      <c r="M76" s="12">
        <v>128982</v>
      </c>
      <c r="N76" s="12" t="s">
        <v>334</v>
      </c>
      <c r="O76" s="12">
        <v>90933</v>
      </c>
      <c r="P76" s="12" t="s">
        <v>334</v>
      </c>
      <c r="U76">
        <v>43</v>
      </c>
      <c r="V76">
        <v>43</v>
      </c>
      <c r="AD76" s="12" t="s">
        <v>335</v>
      </c>
      <c r="AE76" s="4">
        <v>44227</v>
      </c>
      <c r="AF76" s="4">
        <v>44196</v>
      </c>
      <c r="AG76" s="12" t="s">
        <v>348</v>
      </c>
    </row>
    <row r="77" spans="1:33" x14ac:dyDescent="0.25">
      <c r="A77" s="11">
        <v>2020</v>
      </c>
      <c r="B77" s="4">
        <v>44013</v>
      </c>
      <c r="C77" s="4">
        <v>44196</v>
      </c>
      <c r="D77" s="11" t="s">
        <v>90</v>
      </c>
      <c r="E77" s="5" t="s">
        <v>214</v>
      </c>
      <c r="F77" s="11" t="s">
        <v>346</v>
      </c>
      <c r="G77" s="11" t="s">
        <v>347</v>
      </c>
      <c r="H77" s="11" t="s">
        <v>218</v>
      </c>
      <c r="I77" s="11" t="s">
        <v>274</v>
      </c>
      <c r="J77" s="11" t="s">
        <v>294</v>
      </c>
      <c r="K77" s="11" t="s">
        <v>317</v>
      </c>
      <c r="L77" s="11" t="s">
        <v>93</v>
      </c>
      <c r="M77" s="12">
        <v>98678</v>
      </c>
      <c r="N77" s="12" t="s">
        <v>334</v>
      </c>
      <c r="O77" s="12">
        <v>70933</v>
      </c>
      <c r="P77" s="12" t="s">
        <v>334</v>
      </c>
      <c r="U77">
        <v>44</v>
      </c>
      <c r="V77">
        <v>44</v>
      </c>
      <c r="AD77" s="12" t="s">
        <v>335</v>
      </c>
      <c r="AE77" s="4">
        <v>44227</v>
      </c>
      <c r="AF77" s="4">
        <v>44196</v>
      </c>
      <c r="AG77" s="12" t="s">
        <v>348</v>
      </c>
    </row>
    <row r="78" spans="1:33" x14ac:dyDescent="0.25">
      <c r="A78" s="11">
        <v>2020</v>
      </c>
      <c r="B78" s="4">
        <v>44013</v>
      </c>
      <c r="C78" s="4">
        <v>44196</v>
      </c>
      <c r="D78" s="11" t="s">
        <v>90</v>
      </c>
      <c r="E78" s="5" t="s">
        <v>216</v>
      </c>
      <c r="F78" s="11" t="s">
        <v>239</v>
      </c>
      <c r="G78" s="11" t="s">
        <v>354</v>
      </c>
      <c r="H78" s="11" t="s">
        <v>346</v>
      </c>
      <c r="I78" s="11" t="s">
        <v>358</v>
      </c>
      <c r="J78" s="11" t="s">
        <v>359</v>
      </c>
      <c r="K78" s="11" t="s">
        <v>360</v>
      </c>
      <c r="L78" s="11" t="s">
        <v>93</v>
      </c>
      <c r="M78" s="12">
        <v>31598</v>
      </c>
      <c r="N78" s="12" t="s">
        <v>334</v>
      </c>
      <c r="O78" s="12">
        <v>25000</v>
      </c>
      <c r="P78" s="12" t="s">
        <v>334</v>
      </c>
      <c r="U78" s="12">
        <v>45</v>
      </c>
      <c r="V78" s="12">
        <v>45</v>
      </c>
      <c r="AD78" s="12" t="s">
        <v>335</v>
      </c>
      <c r="AE78" s="4">
        <v>44227</v>
      </c>
      <c r="AF78" s="4">
        <v>44196</v>
      </c>
      <c r="AG78" s="12" t="s">
        <v>378</v>
      </c>
    </row>
    <row r="79" spans="1:33" x14ac:dyDescent="0.25">
      <c r="A79" s="11">
        <v>2020</v>
      </c>
      <c r="B79" s="4">
        <v>44013</v>
      </c>
      <c r="C79" s="4">
        <v>44196</v>
      </c>
      <c r="D79" s="11" t="s">
        <v>90</v>
      </c>
      <c r="E79" s="5" t="s">
        <v>215</v>
      </c>
      <c r="F79" s="11" t="s">
        <v>227</v>
      </c>
      <c r="G79" s="11" t="s">
        <v>260</v>
      </c>
      <c r="H79" s="11" t="s">
        <v>346</v>
      </c>
      <c r="I79" s="11" t="s">
        <v>275</v>
      </c>
      <c r="J79" s="11" t="s">
        <v>295</v>
      </c>
      <c r="K79" s="11" t="s">
        <v>318</v>
      </c>
      <c r="L79" s="11" t="s">
        <v>93</v>
      </c>
      <c r="M79" s="12">
        <v>46858</v>
      </c>
      <c r="N79" s="12" t="s">
        <v>334</v>
      </c>
      <c r="O79" s="12">
        <v>35600</v>
      </c>
      <c r="P79" s="12" t="s">
        <v>334</v>
      </c>
      <c r="U79" s="12">
        <v>46</v>
      </c>
      <c r="V79" s="12">
        <v>46</v>
      </c>
      <c r="AD79" s="12" t="s">
        <v>335</v>
      </c>
      <c r="AE79" s="4">
        <v>44227</v>
      </c>
      <c r="AF79" s="4">
        <v>44196</v>
      </c>
      <c r="AG79" s="12" t="s">
        <v>348</v>
      </c>
    </row>
    <row r="80" spans="1:33" x14ac:dyDescent="0.25">
      <c r="A80" s="11">
        <v>2020</v>
      </c>
      <c r="B80" s="4">
        <v>44013</v>
      </c>
      <c r="C80" s="4">
        <v>44196</v>
      </c>
      <c r="D80" s="11" t="s">
        <v>90</v>
      </c>
      <c r="E80" s="5" t="s">
        <v>216</v>
      </c>
      <c r="F80" s="11" t="s">
        <v>241</v>
      </c>
      <c r="G80" s="11" t="s">
        <v>263</v>
      </c>
      <c r="H80" s="11" t="s">
        <v>346</v>
      </c>
      <c r="I80" s="11" t="s">
        <v>361</v>
      </c>
      <c r="J80" s="11" t="s">
        <v>305</v>
      </c>
      <c r="K80" s="11" t="s">
        <v>362</v>
      </c>
      <c r="L80" s="11" t="s">
        <v>94</v>
      </c>
      <c r="M80" s="12">
        <v>24781</v>
      </c>
      <c r="N80" s="12" t="s">
        <v>334</v>
      </c>
      <c r="O80" s="12">
        <v>20000</v>
      </c>
      <c r="P80" s="12" t="s">
        <v>334</v>
      </c>
      <c r="U80" s="12">
        <v>47</v>
      </c>
      <c r="V80" s="12">
        <v>47</v>
      </c>
      <c r="AD80" s="12" t="s">
        <v>335</v>
      </c>
      <c r="AE80" s="4">
        <v>44227</v>
      </c>
      <c r="AF80" s="4">
        <v>44196</v>
      </c>
      <c r="AG80" s="12" t="s">
        <v>348</v>
      </c>
    </row>
    <row r="81" spans="1:33" x14ac:dyDescent="0.25">
      <c r="A81" s="11">
        <v>2020</v>
      </c>
      <c r="B81" s="4">
        <v>44013</v>
      </c>
      <c r="C81" s="4">
        <v>44196</v>
      </c>
      <c r="D81" s="11" t="s">
        <v>90</v>
      </c>
      <c r="E81" s="5" t="s">
        <v>215</v>
      </c>
      <c r="F81" s="11" t="s">
        <v>233</v>
      </c>
      <c r="G81" s="11" t="s">
        <v>363</v>
      </c>
      <c r="H81" s="11" t="s">
        <v>346</v>
      </c>
      <c r="I81" s="11" t="s">
        <v>364</v>
      </c>
      <c r="J81" s="11" t="s">
        <v>365</v>
      </c>
      <c r="K81" s="11" t="s">
        <v>366</v>
      </c>
      <c r="L81" s="11" t="s">
        <v>94</v>
      </c>
      <c r="M81" s="12">
        <v>45964</v>
      </c>
      <c r="N81" s="12" t="s">
        <v>334</v>
      </c>
      <c r="O81" s="12">
        <v>35000</v>
      </c>
      <c r="P81" s="12" t="s">
        <v>334</v>
      </c>
      <c r="U81" s="12">
        <v>48</v>
      </c>
      <c r="V81" s="12">
        <v>48</v>
      </c>
      <c r="AD81" s="12" t="s">
        <v>335</v>
      </c>
      <c r="AE81" s="4">
        <v>44227</v>
      </c>
      <c r="AF81" s="4">
        <v>44196</v>
      </c>
      <c r="AG81" s="12" t="s">
        <v>348</v>
      </c>
    </row>
    <row r="82" spans="1:33" x14ac:dyDescent="0.25">
      <c r="A82" s="11">
        <v>2020</v>
      </c>
      <c r="B82" s="4">
        <v>44013</v>
      </c>
      <c r="C82" s="4">
        <v>44196</v>
      </c>
      <c r="D82" s="11" t="s">
        <v>90</v>
      </c>
      <c r="E82" s="5" t="s">
        <v>216</v>
      </c>
      <c r="F82" s="11" t="s">
        <v>242</v>
      </c>
      <c r="G82" s="11" t="s">
        <v>355</v>
      </c>
      <c r="H82" s="11" t="s">
        <v>346</v>
      </c>
      <c r="I82" s="11" t="s">
        <v>277</v>
      </c>
      <c r="J82" s="11" t="s">
        <v>297</v>
      </c>
      <c r="K82" s="11" t="s">
        <v>320</v>
      </c>
      <c r="L82" s="11" t="s">
        <v>93</v>
      </c>
      <c r="M82" s="12">
        <v>31634</v>
      </c>
      <c r="N82" s="12" t="s">
        <v>334</v>
      </c>
      <c r="O82" s="12">
        <v>25000</v>
      </c>
      <c r="P82" s="12" t="s">
        <v>334</v>
      </c>
      <c r="U82" s="12">
        <v>49</v>
      </c>
      <c r="V82" s="12">
        <v>49</v>
      </c>
      <c r="AD82" s="12" t="s">
        <v>335</v>
      </c>
      <c r="AE82" s="4">
        <v>44227</v>
      </c>
      <c r="AF82" s="4">
        <v>44196</v>
      </c>
      <c r="AG82" s="12" t="s">
        <v>348</v>
      </c>
    </row>
    <row r="83" spans="1:33" x14ac:dyDescent="0.25">
      <c r="A83" s="11">
        <v>2020</v>
      </c>
      <c r="B83" s="4">
        <v>44013</v>
      </c>
      <c r="C83" s="4">
        <v>44196</v>
      </c>
      <c r="D83" s="11" t="s">
        <v>90</v>
      </c>
      <c r="E83" s="5" t="s">
        <v>217</v>
      </c>
      <c r="F83" s="11" t="s">
        <v>230</v>
      </c>
      <c r="G83" s="11" t="s">
        <v>230</v>
      </c>
      <c r="H83" s="11" t="s">
        <v>346</v>
      </c>
      <c r="I83" s="11" t="s">
        <v>368</v>
      </c>
      <c r="J83" s="11" t="s">
        <v>359</v>
      </c>
      <c r="K83" s="11" t="s">
        <v>369</v>
      </c>
      <c r="L83" s="11" t="s">
        <v>93</v>
      </c>
      <c r="M83" s="12">
        <v>24781</v>
      </c>
      <c r="N83" s="12" t="s">
        <v>334</v>
      </c>
      <c r="O83" s="12">
        <v>20000</v>
      </c>
      <c r="P83" s="12" t="s">
        <v>334</v>
      </c>
      <c r="U83" s="12">
        <v>50</v>
      </c>
      <c r="V83" s="12">
        <v>50</v>
      </c>
      <c r="AD83" s="12" t="s">
        <v>335</v>
      </c>
      <c r="AE83" s="4">
        <v>44227</v>
      </c>
      <c r="AF83" s="4">
        <v>44196</v>
      </c>
      <c r="AG83" s="12" t="s">
        <v>348</v>
      </c>
    </row>
    <row r="84" spans="1:33" x14ac:dyDescent="0.25">
      <c r="A84" s="11">
        <v>2020</v>
      </c>
      <c r="B84" s="4">
        <v>44013</v>
      </c>
      <c r="C84" s="4">
        <v>44196</v>
      </c>
      <c r="D84" s="11" t="s">
        <v>90</v>
      </c>
      <c r="E84" s="5" t="s">
        <v>217</v>
      </c>
      <c r="F84" s="11" t="s">
        <v>243</v>
      </c>
      <c r="G84" s="11" t="s">
        <v>243</v>
      </c>
      <c r="H84" s="11" t="s">
        <v>346</v>
      </c>
      <c r="I84" s="11" t="s">
        <v>269</v>
      </c>
      <c r="J84" s="11" t="s">
        <v>298</v>
      </c>
      <c r="K84" s="11" t="s">
        <v>330</v>
      </c>
      <c r="L84" s="11" t="s">
        <v>94</v>
      </c>
      <c r="M84" s="12">
        <v>16831</v>
      </c>
      <c r="N84" s="12" t="s">
        <v>334</v>
      </c>
      <c r="O84" s="12">
        <v>14000</v>
      </c>
      <c r="P84" s="12" t="s">
        <v>334</v>
      </c>
      <c r="U84" s="12">
        <v>51</v>
      </c>
      <c r="V84" s="12">
        <v>51</v>
      </c>
      <c r="AD84" s="12" t="s">
        <v>335</v>
      </c>
      <c r="AE84" s="4">
        <v>44227</v>
      </c>
      <c r="AF84" s="4">
        <v>44196</v>
      </c>
      <c r="AG84" s="12" t="s">
        <v>348</v>
      </c>
    </row>
    <row r="85" spans="1:33" x14ac:dyDescent="0.25">
      <c r="A85" s="11">
        <v>2020</v>
      </c>
      <c r="B85" s="4">
        <v>44013</v>
      </c>
      <c r="C85" s="4">
        <v>44196</v>
      </c>
      <c r="D85" s="11" t="s">
        <v>90</v>
      </c>
      <c r="E85" s="5" t="s">
        <v>217</v>
      </c>
      <c r="F85" s="11" t="s">
        <v>232</v>
      </c>
      <c r="G85" s="11" t="s">
        <v>232</v>
      </c>
      <c r="H85" s="11" t="s">
        <v>346</v>
      </c>
      <c r="I85" s="11" t="s">
        <v>279</v>
      </c>
      <c r="J85" s="11" t="s">
        <v>308</v>
      </c>
      <c r="K85" s="11" t="s">
        <v>331</v>
      </c>
      <c r="L85" s="11" t="s">
        <v>93</v>
      </c>
      <c r="M85" s="12">
        <v>7470</v>
      </c>
      <c r="N85" s="12" t="s">
        <v>334</v>
      </c>
      <c r="O85" s="12">
        <v>6691</v>
      </c>
      <c r="P85" s="12" t="s">
        <v>334</v>
      </c>
      <c r="U85" s="12">
        <v>52</v>
      </c>
      <c r="V85" s="12">
        <v>52</v>
      </c>
      <c r="AD85" s="12" t="s">
        <v>335</v>
      </c>
      <c r="AE85" s="4">
        <v>44227</v>
      </c>
      <c r="AF85" s="4">
        <v>44196</v>
      </c>
      <c r="AG85" s="12" t="s">
        <v>348</v>
      </c>
    </row>
    <row r="86" spans="1:33" x14ac:dyDescent="0.25">
      <c r="A86" s="11">
        <v>2020</v>
      </c>
      <c r="B86" s="4">
        <v>44013</v>
      </c>
      <c r="C86" s="4">
        <v>44196</v>
      </c>
      <c r="D86" s="11" t="s">
        <v>90</v>
      </c>
      <c r="E86" s="5" t="s">
        <v>214</v>
      </c>
      <c r="F86" s="11" t="s">
        <v>234</v>
      </c>
      <c r="G86" s="11" t="s">
        <v>255</v>
      </c>
      <c r="H86" s="11" t="s">
        <v>234</v>
      </c>
      <c r="I86" s="11" t="s">
        <v>266</v>
      </c>
      <c r="J86" s="11" t="s">
        <v>288</v>
      </c>
      <c r="K86" s="11" t="s">
        <v>311</v>
      </c>
      <c r="L86" s="11" t="s">
        <v>94</v>
      </c>
      <c r="M86" s="12">
        <v>98678</v>
      </c>
      <c r="N86" s="12" t="s">
        <v>334</v>
      </c>
      <c r="O86" s="12">
        <v>71000</v>
      </c>
      <c r="P86" s="12" t="s">
        <v>334</v>
      </c>
      <c r="U86" s="12">
        <v>53</v>
      </c>
      <c r="V86" s="12">
        <v>53</v>
      </c>
      <c r="AD86" s="12" t="s">
        <v>335</v>
      </c>
      <c r="AE86" s="4">
        <v>44227</v>
      </c>
      <c r="AF86" s="4">
        <v>44196</v>
      </c>
      <c r="AG86" s="12" t="s">
        <v>348</v>
      </c>
    </row>
    <row r="87" spans="1:33" x14ac:dyDescent="0.25">
      <c r="A87" s="11">
        <v>2020</v>
      </c>
      <c r="B87" s="4">
        <v>44013</v>
      </c>
      <c r="C87" s="4">
        <v>44196</v>
      </c>
      <c r="D87" s="11" t="s">
        <v>90</v>
      </c>
      <c r="E87" s="5" t="s">
        <v>215</v>
      </c>
      <c r="F87" s="11" t="s">
        <v>219</v>
      </c>
      <c r="G87" s="11" t="s">
        <v>245</v>
      </c>
      <c r="H87" s="11" t="s">
        <v>234</v>
      </c>
      <c r="I87" s="11" t="s">
        <v>373</v>
      </c>
      <c r="J87" s="11" t="s">
        <v>374</v>
      </c>
      <c r="K87" s="11" t="s">
        <v>375</v>
      </c>
      <c r="L87" s="11" t="s">
        <v>94</v>
      </c>
      <c r="M87" s="12">
        <v>45954</v>
      </c>
      <c r="N87" s="12" t="s">
        <v>334</v>
      </c>
      <c r="O87" s="12">
        <v>35000</v>
      </c>
      <c r="P87" s="12" t="s">
        <v>334</v>
      </c>
      <c r="U87" s="12">
        <v>54</v>
      </c>
      <c r="V87" s="12">
        <v>54</v>
      </c>
      <c r="AD87" s="12" t="s">
        <v>335</v>
      </c>
      <c r="AE87" s="4">
        <v>44227</v>
      </c>
      <c r="AF87" s="4">
        <v>44196</v>
      </c>
      <c r="AG87" s="12" t="s">
        <v>348</v>
      </c>
    </row>
    <row r="88" spans="1:33" x14ac:dyDescent="0.25">
      <c r="A88" s="11">
        <v>2020</v>
      </c>
      <c r="B88" s="4">
        <v>44013</v>
      </c>
      <c r="C88" s="4">
        <v>44196</v>
      </c>
      <c r="D88" s="11" t="s">
        <v>90</v>
      </c>
      <c r="E88" s="5" t="s">
        <v>216</v>
      </c>
      <c r="F88" s="11" t="s">
        <v>240</v>
      </c>
      <c r="G88" s="11" t="s">
        <v>356</v>
      </c>
      <c r="H88" s="11" t="s">
        <v>234</v>
      </c>
      <c r="I88" s="11" t="s">
        <v>286</v>
      </c>
      <c r="J88" s="11" t="s">
        <v>309</v>
      </c>
      <c r="K88" s="11" t="s">
        <v>332</v>
      </c>
      <c r="L88" s="11" t="s">
        <v>93</v>
      </c>
      <c r="M88" s="12">
        <v>38478</v>
      </c>
      <c r="N88" s="12" t="s">
        <v>334</v>
      </c>
      <c r="O88" s="12">
        <v>30000</v>
      </c>
      <c r="P88" s="12" t="s">
        <v>334</v>
      </c>
      <c r="U88" s="12">
        <v>55</v>
      </c>
      <c r="V88" s="12">
        <v>55</v>
      </c>
      <c r="AD88" s="12" t="s">
        <v>335</v>
      </c>
      <c r="AE88" s="4">
        <v>44227</v>
      </c>
      <c r="AF88" s="4">
        <v>44196</v>
      </c>
      <c r="AG88" s="12" t="s">
        <v>348</v>
      </c>
    </row>
    <row r="89" spans="1:33" x14ac:dyDescent="0.25">
      <c r="A89" s="11">
        <v>2020</v>
      </c>
      <c r="B89" s="4">
        <v>44013</v>
      </c>
      <c r="C89" s="4">
        <v>44196</v>
      </c>
      <c r="D89" s="11" t="s">
        <v>90</v>
      </c>
      <c r="E89" s="5" t="s">
        <v>215</v>
      </c>
      <c r="F89" s="11" t="s">
        <v>235</v>
      </c>
      <c r="G89" s="11" t="s">
        <v>246</v>
      </c>
      <c r="H89" s="11" t="s">
        <v>234</v>
      </c>
      <c r="I89" s="11" t="s">
        <v>273</v>
      </c>
      <c r="J89" s="11" t="s">
        <v>293</v>
      </c>
      <c r="K89" s="11" t="s">
        <v>322</v>
      </c>
      <c r="L89" s="11" t="s">
        <v>93</v>
      </c>
      <c r="M89" s="12">
        <v>46858</v>
      </c>
      <c r="N89" s="12" t="s">
        <v>334</v>
      </c>
      <c r="O89" s="12">
        <v>35600</v>
      </c>
      <c r="P89" s="12" t="s">
        <v>334</v>
      </c>
      <c r="U89" s="12">
        <v>56</v>
      </c>
      <c r="V89" s="12">
        <v>56</v>
      </c>
      <c r="AD89" s="12" t="s">
        <v>335</v>
      </c>
      <c r="AE89" s="4">
        <v>44227</v>
      </c>
      <c r="AF89" s="4">
        <v>44196</v>
      </c>
      <c r="AG89" s="12" t="s">
        <v>348</v>
      </c>
    </row>
    <row r="90" spans="1:33" x14ac:dyDescent="0.25">
      <c r="A90" s="11">
        <v>2020</v>
      </c>
      <c r="B90" s="4">
        <v>44013</v>
      </c>
      <c r="C90" s="4">
        <v>44196</v>
      </c>
      <c r="D90" s="11" t="s">
        <v>90</v>
      </c>
      <c r="E90" s="5" t="s">
        <v>216</v>
      </c>
      <c r="F90" s="11" t="s">
        <v>236</v>
      </c>
      <c r="G90" s="11" t="s">
        <v>256</v>
      </c>
      <c r="H90" s="11" t="s">
        <v>234</v>
      </c>
      <c r="I90" s="11" t="s">
        <v>280</v>
      </c>
      <c r="J90" s="11" t="s">
        <v>299</v>
      </c>
      <c r="K90" s="11" t="s">
        <v>323</v>
      </c>
      <c r="L90" s="11" t="s">
        <v>93</v>
      </c>
      <c r="M90" s="12">
        <v>38478</v>
      </c>
      <c r="N90" s="12" t="s">
        <v>334</v>
      </c>
      <c r="O90" s="12">
        <v>30000</v>
      </c>
      <c r="P90" s="12" t="s">
        <v>334</v>
      </c>
      <c r="U90" s="12">
        <v>57</v>
      </c>
      <c r="V90" s="12">
        <v>57</v>
      </c>
      <c r="AD90" s="12" t="s">
        <v>335</v>
      </c>
      <c r="AE90" s="4">
        <v>44227</v>
      </c>
      <c r="AF90" s="4">
        <v>44196</v>
      </c>
      <c r="AG90" s="12" t="s">
        <v>348</v>
      </c>
    </row>
    <row r="91" spans="1:33" x14ac:dyDescent="0.25">
      <c r="A91" s="11">
        <v>2020</v>
      </c>
      <c r="B91" s="4">
        <v>44013</v>
      </c>
      <c r="C91" s="4">
        <v>44196</v>
      </c>
      <c r="D91" s="11" t="s">
        <v>90</v>
      </c>
      <c r="E91" s="5" t="s">
        <v>215</v>
      </c>
      <c r="F91" s="11" t="s">
        <v>221</v>
      </c>
      <c r="G91" s="11" t="s">
        <v>248</v>
      </c>
      <c r="H91" s="11" t="s">
        <v>234</v>
      </c>
      <c r="I91" s="11" t="s">
        <v>272</v>
      </c>
      <c r="J91" s="11" t="s">
        <v>292</v>
      </c>
      <c r="K91" s="11" t="s">
        <v>316</v>
      </c>
      <c r="L91" s="11" t="s">
        <v>93</v>
      </c>
      <c r="M91" s="12">
        <v>45964</v>
      </c>
      <c r="N91" s="12" t="s">
        <v>334</v>
      </c>
      <c r="O91" s="12">
        <v>35000</v>
      </c>
      <c r="P91" s="12" t="s">
        <v>334</v>
      </c>
      <c r="U91" s="12">
        <v>58</v>
      </c>
      <c r="V91" s="12">
        <v>58</v>
      </c>
      <c r="AD91" s="12" t="s">
        <v>335</v>
      </c>
      <c r="AE91" s="4">
        <v>44227</v>
      </c>
      <c r="AF91" s="4">
        <v>44196</v>
      </c>
      <c r="AG91" s="12" t="s">
        <v>348</v>
      </c>
    </row>
    <row r="92" spans="1:33" x14ac:dyDescent="0.25">
      <c r="A92" s="11">
        <v>2020</v>
      </c>
      <c r="B92" s="4">
        <v>44013</v>
      </c>
      <c r="C92" s="4">
        <v>44196</v>
      </c>
      <c r="D92" s="11" t="s">
        <v>90</v>
      </c>
      <c r="E92" s="5" t="s">
        <v>214</v>
      </c>
      <c r="F92" s="11" t="s">
        <v>237</v>
      </c>
      <c r="G92" s="11" t="s">
        <v>257</v>
      </c>
      <c r="H92" s="11" t="s">
        <v>218</v>
      </c>
      <c r="I92" s="11" t="s">
        <v>281</v>
      </c>
      <c r="J92" s="11" t="s">
        <v>300</v>
      </c>
      <c r="K92" s="11" t="s">
        <v>324</v>
      </c>
      <c r="L92" s="11" t="s">
        <v>93</v>
      </c>
      <c r="M92" s="12">
        <v>97178</v>
      </c>
      <c r="N92" s="12" t="s">
        <v>334</v>
      </c>
      <c r="O92" s="12">
        <v>70000</v>
      </c>
      <c r="P92" s="12" t="s">
        <v>334</v>
      </c>
      <c r="U92" s="12">
        <v>59</v>
      </c>
      <c r="V92" s="12">
        <v>59</v>
      </c>
      <c r="AD92" s="12" t="s">
        <v>335</v>
      </c>
      <c r="AE92" s="4">
        <v>44227</v>
      </c>
      <c r="AF92" s="4">
        <v>44196</v>
      </c>
      <c r="AG92" s="12" t="s">
        <v>378</v>
      </c>
    </row>
    <row r="93" spans="1:33" x14ac:dyDescent="0.25">
      <c r="A93" s="11">
        <v>2020</v>
      </c>
      <c r="B93" s="4">
        <v>44013</v>
      </c>
      <c r="C93" s="4">
        <v>44196</v>
      </c>
      <c r="D93" s="11" t="s">
        <v>90</v>
      </c>
      <c r="E93" s="5" t="s">
        <v>215</v>
      </c>
      <c r="F93" s="11" t="s">
        <v>220</v>
      </c>
      <c r="G93" s="11" t="s">
        <v>247</v>
      </c>
      <c r="H93" s="11" t="s">
        <v>237</v>
      </c>
      <c r="I93" s="11" t="s">
        <v>270</v>
      </c>
      <c r="J93" s="11" t="s">
        <v>301</v>
      </c>
      <c r="K93" s="11" t="s">
        <v>314</v>
      </c>
      <c r="L93" s="11" t="s">
        <v>93</v>
      </c>
      <c r="M93" s="12">
        <v>46858</v>
      </c>
      <c r="N93" s="12" t="s">
        <v>334</v>
      </c>
      <c r="O93" s="12">
        <v>35600</v>
      </c>
      <c r="P93" s="12" t="s">
        <v>334</v>
      </c>
      <c r="U93" s="12">
        <v>60</v>
      </c>
      <c r="V93" s="12">
        <v>60</v>
      </c>
      <c r="AD93" s="12" t="s">
        <v>335</v>
      </c>
      <c r="AE93" s="4">
        <v>44227</v>
      </c>
      <c r="AF93" s="4">
        <v>44196</v>
      </c>
      <c r="AG93" s="12" t="s">
        <v>348</v>
      </c>
    </row>
    <row r="94" spans="1:33" x14ac:dyDescent="0.25">
      <c r="A94" s="11">
        <v>2020</v>
      </c>
      <c r="B94" s="4">
        <v>44013</v>
      </c>
      <c r="C94" s="4">
        <v>44196</v>
      </c>
      <c r="D94" s="11" t="s">
        <v>90</v>
      </c>
      <c r="E94" s="5" t="s">
        <v>215</v>
      </c>
      <c r="F94" s="11" t="s">
        <v>238</v>
      </c>
      <c r="G94" s="11" t="s">
        <v>258</v>
      </c>
      <c r="H94" s="11" t="s">
        <v>237</v>
      </c>
      <c r="I94" s="11" t="s">
        <v>267</v>
      </c>
      <c r="J94" s="11" t="s">
        <v>289</v>
      </c>
      <c r="K94" s="11" t="s">
        <v>312</v>
      </c>
      <c r="L94" s="11" t="s">
        <v>93</v>
      </c>
      <c r="M94" s="12">
        <v>46858</v>
      </c>
      <c r="N94" s="12" t="s">
        <v>334</v>
      </c>
      <c r="O94" s="12">
        <v>35600</v>
      </c>
      <c r="P94" s="12" t="s">
        <v>334</v>
      </c>
      <c r="U94" s="12">
        <v>61</v>
      </c>
      <c r="V94" s="12">
        <v>61</v>
      </c>
      <c r="AD94" s="12" t="s">
        <v>335</v>
      </c>
      <c r="AE94" s="4">
        <v>44227</v>
      </c>
      <c r="AF94" s="4">
        <v>44196</v>
      </c>
      <c r="AG94" s="12" t="s">
        <v>348</v>
      </c>
    </row>
    <row r="95" spans="1:33" x14ac:dyDescent="0.25">
      <c r="A95" s="11">
        <v>2020</v>
      </c>
      <c r="B95" s="4">
        <v>44013</v>
      </c>
      <c r="C95" s="4">
        <v>44196</v>
      </c>
      <c r="D95" s="11" t="s">
        <v>90</v>
      </c>
      <c r="E95" s="5" t="s">
        <v>215</v>
      </c>
      <c r="F95" s="11" t="s">
        <v>223</v>
      </c>
      <c r="G95" s="11" t="s">
        <v>250</v>
      </c>
      <c r="H95" s="11" t="s">
        <v>237</v>
      </c>
      <c r="I95" s="11" t="s">
        <v>282</v>
      </c>
      <c r="J95" s="11" t="s">
        <v>302</v>
      </c>
      <c r="K95" s="11" t="s">
        <v>325</v>
      </c>
      <c r="L95" s="11" t="s">
        <v>93</v>
      </c>
      <c r="M95" s="12">
        <v>46858</v>
      </c>
      <c r="N95" s="12" t="s">
        <v>334</v>
      </c>
      <c r="O95" s="12">
        <v>35600</v>
      </c>
      <c r="P95" s="12" t="s">
        <v>334</v>
      </c>
      <c r="U95" s="12">
        <v>62</v>
      </c>
      <c r="V95" s="12">
        <v>62</v>
      </c>
      <c r="AD95" s="12" t="s">
        <v>335</v>
      </c>
      <c r="AE95" s="4">
        <v>44227</v>
      </c>
      <c r="AF95" s="4">
        <v>44196</v>
      </c>
      <c r="AG95" s="12" t="s">
        <v>348</v>
      </c>
    </row>
    <row r="96" spans="1:33" x14ac:dyDescent="0.25">
      <c r="A96" s="11">
        <v>2020</v>
      </c>
      <c r="B96" s="4">
        <v>44013</v>
      </c>
      <c r="C96" s="4">
        <v>44196</v>
      </c>
      <c r="D96" s="11" t="s">
        <v>90</v>
      </c>
      <c r="E96" s="5" t="s">
        <v>215</v>
      </c>
      <c r="F96" s="11" t="s">
        <v>222</v>
      </c>
      <c r="G96" s="11" t="s">
        <v>249</v>
      </c>
      <c r="H96" s="11" t="s">
        <v>237</v>
      </c>
      <c r="I96" s="11" t="s">
        <v>283</v>
      </c>
      <c r="J96" s="11" t="s">
        <v>303</v>
      </c>
      <c r="K96" s="11" t="s">
        <v>326</v>
      </c>
      <c r="L96" s="11" t="s">
        <v>93</v>
      </c>
      <c r="M96" s="12">
        <v>45954</v>
      </c>
      <c r="N96" s="12" t="s">
        <v>334</v>
      </c>
      <c r="O96" s="12">
        <v>35000</v>
      </c>
      <c r="P96" s="12" t="s">
        <v>334</v>
      </c>
      <c r="U96" s="12">
        <v>63</v>
      </c>
      <c r="V96" s="12">
        <v>63</v>
      </c>
      <c r="AD96" s="12" t="s">
        <v>335</v>
      </c>
      <c r="AE96" s="4">
        <v>44227</v>
      </c>
      <c r="AF96" s="4">
        <v>44196</v>
      </c>
      <c r="AG96" s="12" t="s">
        <v>348</v>
      </c>
    </row>
    <row r="97" spans="1:33" x14ac:dyDescent="0.25">
      <c r="A97" s="11">
        <v>2020</v>
      </c>
      <c r="B97" s="4">
        <v>44013</v>
      </c>
      <c r="C97" s="4">
        <v>44196</v>
      </c>
      <c r="D97" s="11" t="s">
        <v>90</v>
      </c>
      <c r="E97" s="5" t="s">
        <v>216</v>
      </c>
      <c r="F97" s="11" t="s">
        <v>225</v>
      </c>
      <c r="G97" s="11" t="s">
        <v>252</v>
      </c>
      <c r="H97" s="11" t="s">
        <v>237</v>
      </c>
      <c r="I97" s="11" t="s">
        <v>351</v>
      </c>
      <c r="J97" s="11" t="s">
        <v>352</v>
      </c>
      <c r="K97" s="11" t="s">
        <v>353</v>
      </c>
      <c r="L97" s="11" t="s">
        <v>93</v>
      </c>
      <c r="M97" s="12">
        <v>39382</v>
      </c>
      <c r="N97" s="12" t="s">
        <v>334</v>
      </c>
      <c r="O97" s="12">
        <v>30000</v>
      </c>
      <c r="P97" s="12" t="s">
        <v>334</v>
      </c>
      <c r="U97" s="12">
        <v>64</v>
      </c>
      <c r="V97" s="12">
        <v>64</v>
      </c>
      <c r="AD97" s="12" t="s">
        <v>335</v>
      </c>
      <c r="AE97" s="4">
        <v>44227</v>
      </c>
      <c r="AF97" s="4">
        <v>44196</v>
      </c>
      <c r="AG97" s="12" t="s">
        <v>377</v>
      </c>
    </row>
    <row r="98" spans="1:33" x14ac:dyDescent="0.25">
      <c r="A98" s="11">
        <v>2020</v>
      </c>
      <c r="B98" s="4">
        <v>44013</v>
      </c>
      <c r="C98" s="4">
        <v>44196</v>
      </c>
      <c r="D98" s="11" t="s">
        <v>90</v>
      </c>
      <c r="E98" s="5" t="s">
        <v>216</v>
      </c>
      <c r="F98" s="11" t="s">
        <v>367</v>
      </c>
      <c r="G98" s="11" t="s">
        <v>367</v>
      </c>
      <c r="H98" s="11" t="s">
        <v>234</v>
      </c>
      <c r="I98" s="11" t="s">
        <v>333</v>
      </c>
      <c r="J98" s="11" t="s">
        <v>307</v>
      </c>
      <c r="K98" s="11" t="s">
        <v>329</v>
      </c>
      <c r="L98" s="11" t="s">
        <v>93</v>
      </c>
      <c r="M98" s="12">
        <v>39382</v>
      </c>
      <c r="N98" s="12" t="s">
        <v>334</v>
      </c>
      <c r="O98" s="12">
        <v>30000</v>
      </c>
      <c r="P98" s="12" t="s">
        <v>334</v>
      </c>
      <c r="U98" s="12">
        <v>65</v>
      </c>
      <c r="V98" s="12">
        <v>65</v>
      </c>
      <c r="AD98" s="12" t="s">
        <v>335</v>
      </c>
      <c r="AE98" s="4">
        <v>44227</v>
      </c>
      <c r="AF98" s="4">
        <v>44196</v>
      </c>
      <c r="AG98" s="12" t="s">
        <v>348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5" sqref="B15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B3" zoomScale="75" zoomScaleNormal="75" workbookViewId="0">
      <selection activeCell="G26" sqref="G26:G48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20</v>
      </c>
      <c r="B4" t="s">
        <v>340</v>
      </c>
      <c r="C4" s="7">
        <v>171976</v>
      </c>
      <c r="D4" s="7">
        <v>115227.76</v>
      </c>
      <c r="E4" t="s">
        <v>341</v>
      </c>
      <c r="F4" t="s">
        <v>342</v>
      </c>
    </row>
    <row r="5" spans="1:6" x14ac:dyDescent="0.25">
      <c r="A5">
        <v>21</v>
      </c>
      <c r="B5" t="s">
        <v>340</v>
      </c>
      <c r="C5" s="7">
        <v>131571.41</v>
      </c>
      <c r="D5" s="7">
        <v>88560.73000000001</v>
      </c>
      <c r="E5" t="s">
        <v>341</v>
      </c>
      <c r="F5" t="s">
        <v>342</v>
      </c>
    </row>
    <row r="6" spans="1:6" x14ac:dyDescent="0.25">
      <c r="A6">
        <v>22</v>
      </c>
      <c r="B6" t="s">
        <v>340</v>
      </c>
      <c r="C6" s="7">
        <v>62478.400000000001</v>
      </c>
      <c r="D6" s="7">
        <v>45255.7</v>
      </c>
      <c r="E6" t="s">
        <v>341</v>
      </c>
      <c r="F6" t="s">
        <v>342</v>
      </c>
    </row>
    <row r="7" spans="1:6" x14ac:dyDescent="0.25">
      <c r="A7">
        <v>23</v>
      </c>
      <c r="B7" t="s">
        <v>340</v>
      </c>
      <c r="C7" s="7">
        <v>10260.879999999999</v>
      </c>
      <c r="D7" s="7">
        <v>7943.0299999999988</v>
      </c>
      <c r="E7" t="s">
        <v>341</v>
      </c>
      <c r="F7" t="s">
        <v>342</v>
      </c>
    </row>
    <row r="8" spans="1:6" x14ac:dyDescent="0.25">
      <c r="A8">
        <v>24</v>
      </c>
      <c r="B8" t="s">
        <v>340</v>
      </c>
      <c r="C8" s="7">
        <v>62478.400000000001</v>
      </c>
      <c r="D8" s="7">
        <v>45255.7</v>
      </c>
      <c r="E8" t="s">
        <v>341</v>
      </c>
      <c r="F8" t="s">
        <v>342</v>
      </c>
    </row>
    <row r="9" spans="1:6" x14ac:dyDescent="0.25">
      <c r="A9">
        <v>25</v>
      </c>
      <c r="B9" t="s">
        <v>340</v>
      </c>
      <c r="C9" s="7">
        <v>28217.42</v>
      </c>
      <c r="D9" s="7">
        <v>20512.599999999999</v>
      </c>
      <c r="E9" t="s">
        <v>341</v>
      </c>
      <c r="F9" t="s">
        <v>342</v>
      </c>
    </row>
    <row r="10" spans="1:6" x14ac:dyDescent="0.25">
      <c r="A10">
        <v>26</v>
      </c>
      <c r="B10" t="s">
        <v>340</v>
      </c>
      <c r="C10" s="7">
        <v>52510.400000000001</v>
      </c>
      <c r="D10" s="7">
        <v>38278.100000000006</v>
      </c>
      <c r="E10" t="s">
        <v>341</v>
      </c>
      <c r="F10" t="s">
        <v>342</v>
      </c>
    </row>
    <row r="11" spans="1:6" x14ac:dyDescent="0.25">
      <c r="A11">
        <v>27</v>
      </c>
      <c r="B11" t="s">
        <v>340</v>
      </c>
      <c r="C11" s="7">
        <v>90699.14</v>
      </c>
      <c r="D11" s="7">
        <v>60724.66</v>
      </c>
      <c r="E11" t="s">
        <v>341</v>
      </c>
      <c r="F11" t="s">
        <v>342</v>
      </c>
    </row>
    <row r="12" spans="1:6" x14ac:dyDescent="0.25">
      <c r="A12">
        <v>28</v>
      </c>
      <c r="B12" t="s">
        <v>340</v>
      </c>
      <c r="C12" s="7">
        <v>62478.400000000001</v>
      </c>
      <c r="D12" s="7">
        <v>45255.7</v>
      </c>
      <c r="E12" t="s">
        <v>341</v>
      </c>
      <c r="F12" t="s">
        <v>342</v>
      </c>
    </row>
    <row r="13" spans="1:6" x14ac:dyDescent="0.25">
      <c r="A13">
        <v>29</v>
      </c>
      <c r="B13" t="s">
        <v>340</v>
      </c>
      <c r="C13" s="7">
        <v>62478.400000000001</v>
      </c>
      <c r="D13" s="7">
        <v>45255.7</v>
      </c>
      <c r="E13" t="s">
        <v>341</v>
      </c>
      <c r="F13" t="s">
        <v>342</v>
      </c>
    </row>
    <row r="14" spans="1:6" x14ac:dyDescent="0.25">
      <c r="A14">
        <v>30</v>
      </c>
      <c r="B14" t="s">
        <v>340</v>
      </c>
      <c r="C14" s="7">
        <v>62478.400000000001</v>
      </c>
      <c r="D14" s="7">
        <v>45255.7</v>
      </c>
      <c r="E14" t="s">
        <v>341</v>
      </c>
      <c r="F14" t="s">
        <v>342</v>
      </c>
    </row>
    <row r="15" spans="1:6" x14ac:dyDescent="0.25">
      <c r="A15">
        <v>31</v>
      </c>
      <c r="B15" t="s">
        <v>340</v>
      </c>
      <c r="C15" s="7">
        <v>35231.5</v>
      </c>
      <c r="D15" s="7">
        <v>25422.46</v>
      </c>
      <c r="E15" t="s">
        <v>341</v>
      </c>
      <c r="F15" t="s">
        <v>342</v>
      </c>
    </row>
    <row r="16" spans="1:6" x14ac:dyDescent="0.25">
      <c r="A16">
        <v>32</v>
      </c>
      <c r="B16" t="s">
        <v>340</v>
      </c>
      <c r="C16" s="7">
        <v>47259.360000000001</v>
      </c>
      <c r="D16" s="7">
        <v>34602.370000000003</v>
      </c>
      <c r="E16" t="s">
        <v>341</v>
      </c>
      <c r="F16" t="s">
        <v>342</v>
      </c>
    </row>
    <row r="17" spans="1:7" x14ac:dyDescent="0.25">
      <c r="A17">
        <v>33</v>
      </c>
      <c r="B17" t="s">
        <v>340</v>
      </c>
      <c r="C17" s="7">
        <v>131572</v>
      </c>
      <c r="D17" s="7">
        <v>88561.12</v>
      </c>
      <c r="E17" t="s">
        <v>341</v>
      </c>
      <c r="F17" t="s">
        <v>342</v>
      </c>
    </row>
    <row r="18" spans="1:7" x14ac:dyDescent="0.25">
      <c r="A18">
        <v>34</v>
      </c>
      <c r="B18" t="s">
        <v>340</v>
      </c>
      <c r="C18" s="7">
        <v>48352.639999999999</v>
      </c>
      <c r="D18" s="7">
        <v>34572.129999999997</v>
      </c>
      <c r="E18" t="s">
        <v>341</v>
      </c>
      <c r="F18" t="s">
        <v>342</v>
      </c>
    </row>
    <row r="19" spans="1:7" x14ac:dyDescent="0.25">
      <c r="A19">
        <v>35</v>
      </c>
      <c r="B19" t="s">
        <v>340</v>
      </c>
      <c r="C19" s="7">
        <v>62478.400000000001</v>
      </c>
      <c r="D19" s="7">
        <v>45255.7</v>
      </c>
      <c r="E19" t="s">
        <v>341</v>
      </c>
      <c r="F19" t="s">
        <v>342</v>
      </c>
    </row>
    <row r="20" spans="1:7" x14ac:dyDescent="0.25">
      <c r="A20">
        <v>36</v>
      </c>
      <c r="B20" t="s">
        <v>340</v>
      </c>
      <c r="C20" s="7">
        <v>23542.59</v>
      </c>
      <c r="D20" s="7">
        <v>18480.93</v>
      </c>
      <c r="E20" t="s">
        <v>341</v>
      </c>
      <c r="F20" t="s">
        <v>342</v>
      </c>
    </row>
    <row r="21" spans="1:7" x14ac:dyDescent="0.25">
      <c r="A21">
        <v>37</v>
      </c>
      <c r="B21" t="s">
        <v>340</v>
      </c>
      <c r="C21" s="7">
        <v>62478.400000000001</v>
      </c>
      <c r="D21" s="7">
        <v>45255.7</v>
      </c>
      <c r="E21" t="s">
        <v>341</v>
      </c>
      <c r="F21" t="s">
        <v>342</v>
      </c>
    </row>
    <row r="22" spans="1:7" x14ac:dyDescent="0.25">
      <c r="A22">
        <v>38</v>
      </c>
      <c r="B22" t="s">
        <v>340</v>
      </c>
      <c r="C22" s="7">
        <v>42122.770000000004</v>
      </c>
      <c r="D22" s="7">
        <v>33407.810000000005</v>
      </c>
      <c r="E22" t="s">
        <v>341</v>
      </c>
      <c r="F22" t="s">
        <v>342</v>
      </c>
    </row>
    <row r="23" spans="1:7" x14ac:dyDescent="0.25">
      <c r="A23">
        <v>39</v>
      </c>
      <c r="B23" t="s">
        <v>340</v>
      </c>
      <c r="C23" s="7">
        <v>24776.58</v>
      </c>
      <c r="D23" s="7">
        <v>19545.29</v>
      </c>
      <c r="E23" t="s">
        <v>341</v>
      </c>
      <c r="F23" t="s">
        <v>342</v>
      </c>
    </row>
    <row r="24" spans="1:7" x14ac:dyDescent="0.25">
      <c r="A24">
        <v>40</v>
      </c>
      <c r="B24" t="s">
        <v>340</v>
      </c>
      <c r="C24" s="7">
        <v>22409.39</v>
      </c>
      <c r="D24" s="7">
        <v>18705.57</v>
      </c>
      <c r="E24" t="s">
        <v>341</v>
      </c>
      <c r="F24" t="s">
        <v>342</v>
      </c>
    </row>
    <row r="25" spans="1:7" x14ac:dyDescent="0.25">
      <c r="A25">
        <v>41</v>
      </c>
      <c r="B25" t="s">
        <v>340</v>
      </c>
      <c r="C25" s="7">
        <v>9960.39</v>
      </c>
      <c r="D25" s="7">
        <v>9423.4</v>
      </c>
      <c r="E25" t="s">
        <v>341</v>
      </c>
      <c r="F25" t="s">
        <v>342</v>
      </c>
    </row>
    <row r="26" spans="1:7" x14ac:dyDescent="0.25">
      <c r="A26" s="12">
        <v>43</v>
      </c>
      <c r="B26" s="12" t="s">
        <v>340</v>
      </c>
      <c r="C26">
        <f>128982+42994</f>
        <v>171976</v>
      </c>
      <c r="D26">
        <f>85152.5+29262.22</f>
        <v>114414.72</v>
      </c>
      <c r="E26" s="12" t="s">
        <v>341</v>
      </c>
      <c r="F26" s="12" t="s">
        <v>342</v>
      </c>
      <c r="G26" s="12"/>
    </row>
    <row r="27" spans="1:7" x14ac:dyDescent="0.25">
      <c r="A27" s="12">
        <v>44</v>
      </c>
      <c r="B27" s="12" t="s">
        <v>340</v>
      </c>
      <c r="C27">
        <f>98679+32893</f>
        <v>131572</v>
      </c>
      <c r="D27">
        <f>65152.52+22595.56</f>
        <v>87748.08</v>
      </c>
      <c r="E27" s="12" t="s">
        <v>341</v>
      </c>
      <c r="F27" s="12" t="s">
        <v>342</v>
      </c>
      <c r="G27" s="12"/>
    </row>
    <row r="28" spans="1:7" x14ac:dyDescent="0.25">
      <c r="A28" s="12">
        <v>45</v>
      </c>
      <c r="B28" s="12" t="s">
        <v>340</v>
      </c>
      <c r="C28" s="12">
        <v>34736.879999999997</v>
      </c>
      <c r="D28" s="12">
        <v>27384</v>
      </c>
      <c r="E28" s="12" t="s">
        <v>341</v>
      </c>
      <c r="F28" s="12" t="s">
        <v>342</v>
      </c>
      <c r="G28" s="12"/>
    </row>
    <row r="29" spans="1:7" x14ac:dyDescent="0.25">
      <c r="A29" s="12">
        <v>46</v>
      </c>
      <c r="B29" s="12" t="s">
        <v>340</v>
      </c>
      <c r="C29">
        <f>46858.8+15619.6</f>
        <v>62478.400000000001</v>
      </c>
      <c r="D29">
        <f>32822.67+11715.64</f>
        <v>44538.31</v>
      </c>
      <c r="E29" s="12" t="s">
        <v>341</v>
      </c>
      <c r="F29" s="12" t="s">
        <v>342</v>
      </c>
      <c r="G29" s="12"/>
    </row>
    <row r="30" spans="1:7" x14ac:dyDescent="0.25">
      <c r="A30" s="12">
        <v>47</v>
      </c>
      <c r="B30" s="12" t="s">
        <v>340</v>
      </c>
      <c r="C30">
        <f>24776.7+4955.34</f>
        <v>29732.04</v>
      </c>
      <c r="D30">
        <f>19562.25+4402.87</f>
        <v>23965.119999999999</v>
      </c>
      <c r="E30" s="12" t="s">
        <v>341</v>
      </c>
      <c r="F30" s="12" t="s">
        <v>342</v>
      </c>
      <c r="G30" s="12"/>
    </row>
    <row r="31" spans="1:7" x14ac:dyDescent="0.25">
      <c r="A31" s="12">
        <v>48</v>
      </c>
      <c r="B31" s="12" t="s">
        <v>340</v>
      </c>
      <c r="C31">
        <f>45954+12254.4</f>
        <v>58208.4</v>
      </c>
      <c r="D31" s="12">
        <f>32949.72+9360</f>
        <v>42309.72</v>
      </c>
      <c r="E31" s="12" t="s">
        <v>341</v>
      </c>
      <c r="F31" s="12" t="s">
        <v>342</v>
      </c>
      <c r="G31" s="12"/>
    </row>
    <row r="32" spans="1:7" x14ac:dyDescent="0.25">
      <c r="A32" s="12">
        <v>49</v>
      </c>
      <c r="B32" s="12" t="s">
        <v>340</v>
      </c>
      <c r="C32">
        <f>31592.08+10530.69</f>
        <v>42122.770000000004</v>
      </c>
      <c r="D32">
        <f>24178.49+8666.9</f>
        <v>32845.39</v>
      </c>
      <c r="E32" s="12" t="s">
        <v>341</v>
      </c>
      <c r="F32" s="12" t="s">
        <v>342</v>
      </c>
      <c r="G32" s="12"/>
    </row>
    <row r="33" spans="1:7" x14ac:dyDescent="0.25">
      <c r="A33" s="12">
        <v>50</v>
      </c>
      <c r="B33" s="12" t="s">
        <v>340</v>
      </c>
      <c r="C33">
        <f>24776.7+1651.78</f>
        <v>26428.48</v>
      </c>
      <c r="D33">
        <f>19562.25+1651.78</f>
        <v>21214.03</v>
      </c>
      <c r="E33" s="12" t="s">
        <v>341</v>
      </c>
      <c r="F33" s="12" t="s">
        <v>342</v>
      </c>
      <c r="G33" s="12"/>
    </row>
    <row r="34" spans="1:7" x14ac:dyDescent="0.25">
      <c r="A34" s="12">
        <v>51</v>
      </c>
      <c r="B34" s="12" t="s">
        <v>340</v>
      </c>
      <c r="C34">
        <f>16807.04+5602.35</f>
        <v>22409.39</v>
      </c>
      <c r="D34">
        <f>13232.37+4962.42</f>
        <v>18194.79</v>
      </c>
      <c r="E34" s="12" t="s">
        <v>341</v>
      </c>
      <c r="F34" s="12" t="s">
        <v>342</v>
      </c>
      <c r="G34" s="12"/>
    </row>
    <row r="35" spans="1:7" x14ac:dyDescent="0.25">
      <c r="A35" s="12">
        <v>52</v>
      </c>
      <c r="B35" s="12" t="s">
        <v>340</v>
      </c>
      <c r="C35">
        <f>7470.29+2490.1</f>
        <v>9960.39</v>
      </c>
      <c r="D35">
        <f>6670.18+2490.1</f>
        <v>9160.2800000000007</v>
      </c>
      <c r="E35" s="12" t="s">
        <v>341</v>
      </c>
      <c r="F35" s="12" t="s">
        <v>342</v>
      </c>
      <c r="G35" s="12"/>
    </row>
    <row r="36" spans="1:7" x14ac:dyDescent="0.25">
      <c r="A36" s="12">
        <v>53</v>
      </c>
      <c r="B36" s="12" t="s">
        <v>340</v>
      </c>
      <c r="C36">
        <f>98678.56+32892.85</f>
        <v>131571.41</v>
      </c>
      <c r="D36">
        <f>65152.23+22595.46</f>
        <v>87747.69</v>
      </c>
      <c r="E36" s="12" t="s">
        <v>341</v>
      </c>
      <c r="F36" s="12" t="s">
        <v>342</v>
      </c>
      <c r="G36" s="12"/>
    </row>
    <row r="37" spans="1:7" x14ac:dyDescent="0.25">
      <c r="A37" s="12">
        <v>54</v>
      </c>
      <c r="B37" s="12" t="s">
        <v>340</v>
      </c>
      <c r="C37">
        <v>30636</v>
      </c>
      <c r="D37">
        <v>22227.119999999999</v>
      </c>
      <c r="E37" s="12" t="s">
        <v>341</v>
      </c>
      <c r="F37" s="12" t="s">
        <v>342</v>
      </c>
      <c r="G37" s="12"/>
    </row>
    <row r="38" spans="1:7" x14ac:dyDescent="0.25">
      <c r="A38" s="12">
        <v>55</v>
      </c>
      <c r="B38" s="12" t="s">
        <v>340</v>
      </c>
      <c r="C38">
        <f>38478.3+12826.1</f>
        <v>51304.4</v>
      </c>
      <c r="D38">
        <f>27716.73+9760</f>
        <v>37476.729999999996</v>
      </c>
      <c r="E38" s="12" t="s">
        <v>341</v>
      </c>
      <c r="F38" s="12" t="s">
        <v>342</v>
      </c>
      <c r="G38" s="12"/>
    </row>
    <row r="39" spans="1:7" x14ac:dyDescent="0.25">
      <c r="A39" s="12">
        <v>56</v>
      </c>
      <c r="B39" s="12" t="s">
        <v>340</v>
      </c>
      <c r="C39">
        <f>46858.8+15619.6</f>
        <v>62478.400000000001</v>
      </c>
      <c r="D39">
        <f>32822.67+11715.64</f>
        <v>44538.31</v>
      </c>
      <c r="E39" s="12" t="s">
        <v>341</v>
      </c>
      <c r="F39" s="12" t="s">
        <v>342</v>
      </c>
      <c r="G39" s="12"/>
    </row>
    <row r="40" spans="1:7" x14ac:dyDescent="0.25">
      <c r="A40" s="12">
        <v>57</v>
      </c>
      <c r="B40" s="12" t="s">
        <v>340</v>
      </c>
      <c r="C40">
        <f>38478.3+12826.1</f>
        <v>51304.4</v>
      </c>
      <c r="D40">
        <f>27716.73+9760.19</f>
        <v>37476.92</v>
      </c>
      <c r="E40" s="12" t="s">
        <v>341</v>
      </c>
      <c r="F40" s="12" t="s">
        <v>342</v>
      </c>
      <c r="G40" s="12"/>
    </row>
    <row r="41" spans="1:7" x14ac:dyDescent="0.25">
      <c r="A41" s="12">
        <v>58</v>
      </c>
      <c r="B41" s="12" t="s">
        <v>340</v>
      </c>
      <c r="C41">
        <f>45954+15318</f>
        <v>61272</v>
      </c>
      <c r="D41">
        <f>32189.31+11504.52</f>
        <v>43693.83</v>
      </c>
      <c r="E41" s="12" t="s">
        <v>341</v>
      </c>
      <c r="F41" s="12" t="s">
        <v>342</v>
      </c>
      <c r="G41" s="12"/>
    </row>
    <row r="42" spans="1:7" x14ac:dyDescent="0.25">
      <c r="A42" s="12">
        <v>59</v>
      </c>
      <c r="B42" s="12" t="s">
        <v>340</v>
      </c>
      <c r="C42">
        <v>118920.41</v>
      </c>
      <c r="D42">
        <v>79779.86</v>
      </c>
      <c r="E42" s="12" t="s">
        <v>341</v>
      </c>
      <c r="F42" s="12" t="s">
        <v>342</v>
      </c>
      <c r="G42" s="12"/>
    </row>
    <row r="43" spans="1:7" x14ac:dyDescent="0.25">
      <c r="A43" s="12">
        <v>60</v>
      </c>
      <c r="B43" s="12" t="s">
        <v>340</v>
      </c>
      <c r="C43" s="12">
        <f t="shared" ref="C43:C45" si="0">46858.8+15619.6</f>
        <v>62478.400000000001</v>
      </c>
      <c r="D43" s="12">
        <f>32822.67+11715.64</f>
        <v>44538.31</v>
      </c>
      <c r="E43" s="12" t="s">
        <v>341</v>
      </c>
      <c r="F43" s="12" t="s">
        <v>342</v>
      </c>
      <c r="G43" s="12"/>
    </row>
    <row r="44" spans="1:7" x14ac:dyDescent="0.25">
      <c r="A44" s="12">
        <v>61</v>
      </c>
      <c r="B44" s="12" t="s">
        <v>340</v>
      </c>
      <c r="C44" s="12">
        <f t="shared" si="0"/>
        <v>62478.400000000001</v>
      </c>
      <c r="D44" s="12">
        <f>32822.67+11715.64</f>
        <v>44538.31</v>
      </c>
      <c r="E44" s="12" t="s">
        <v>341</v>
      </c>
      <c r="F44" s="12" t="s">
        <v>342</v>
      </c>
      <c r="G44" s="12"/>
    </row>
    <row r="45" spans="1:7" x14ac:dyDescent="0.25">
      <c r="A45" s="12">
        <v>62</v>
      </c>
      <c r="B45" s="12" t="s">
        <v>340</v>
      </c>
      <c r="C45" s="12">
        <f t="shared" si="0"/>
        <v>62478.400000000001</v>
      </c>
      <c r="D45" s="12">
        <f>32822.67+11715.64</f>
        <v>44538.31</v>
      </c>
      <c r="E45" s="12" t="s">
        <v>341</v>
      </c>
      <c r="F45" s="12" t="s">
        <v>342</v>
      </c>
      <c r="G45" s="12"/>
    </row>
    <row r="46" spans="1:7" x14ac:dyDescent="0.25">
      <c r="A46" s="12">
        <v>63</v>
      </c>
      <c r="B46" s="12" t="s">
        <v>340</v>
      </c>
      <c r="C46">
        <f>45954.14+15318.05</f>
        <v>61272.19</v>
      </c>
      <c r="D46">
        <f>32949.82+11504.55</f>
        <v>44454.369999999995</v>
      </c>
      <c r="E46" s="12" t="s">
        <v>341</v>
      </c>
      <c r="F46" s="12" t="s">
        <v>342</v>
      </c>
      <c r="G46" s="12"/>
    </row>
    <row r="47" spans="1:7" x14ac:dyDescent="0.25">
      <c r="A47" s="12">
        <v>64</v>
      </c>
      <c r="B47" s="12" t="s">
        <v>340</v>
      </c>
      <c r="C47">
        <v>19256.719999999998</v>
      </c>
      <c r="D47">
        <v>14201.48</v>
      </c>
      <c r="E47" s="12" t="s">
        <v>341</v>
      </c>
      <c r="F47" s="12" t="s">
        <v>342</v>
      </c>
      <c r="G47" s="12"/>
    </row>
    <row r="48" spans="1:7" x14ac:dyDescent="0.25">
      <c r="A48" s="12">
        <v>65</v>
      </c>
      <c r="B48" s="12" t="s">
        <v>340</v>
      </c>
      <c r="C48">
        <f>38478.3+12826.1</f>
        <v>51304.4</v>
      </c>
      <c r="D48">
        <f>27716.73+9760.19</f>
        <v>37476.92</v>
      </c>
      <c r="E48" s="12" t="s">
        <v>341</v>
      </c>
      <c r="F48" s="12" t="s">
        <v>342</v>
      </c>
      <c r="G48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4" zoomScale="75" zoomScaleNormal="75" workbookViewId="0">
      <selection activeCell="A25" sqref="A25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20</v>
      </c>
      <c r="B4" t="s">
        <v>343</v>
      </c>
      <c r="C4">
        <v>10748.5</v>
      </c>
      <c r="D4">
        <v>7524.91</v>
      </c>
      <c r="E4" t="s">
        <v>341</v>
      </c>
      <c r="F4" t="s">
        <v>344</v>
      </c>
    </row>
    <row r="5" spans="1:6" x14ac:dyDescent="0.25">
      <c r="A5">
        <v>21</v>
      </c>
      <c r="B5" t="s">
        <v>343</v>
      </c>
      <c r="C5">
        <v>8223.2099999999991</v>
      </c>
      <c r="D5">
        <v>5427.3500000000058</v>
      </c>
      <c r="E5" t="s">
        <v>341</v>
      </c>
      <c r="F5" t="s">
        <v>344</v>
      </c>
    </row>
    <row r="6" spans="1:6" x14ac:dyDescent="0.25">
      <c r="A6">
        <v>22</v>
      </c>
      <c r="B6" t="s">
        <v>343</v>
      </c>
      <c r="C6">
        <v>3904.9</v>
      </c>
      <c r="D6">
        <v>2733.4300000000003</v>
      </c>
      <c r="E6" t="s">
        <v>341</v>
      </c>
      <c r="F6" t="s">
        <v>344</v>
      </c>
    </row>
    <row r="7" spans="1:6" x14ac:dyDescent="0.25">
      <c r="A7">
        <v>23</v>
      </c>
      <c r="B7" t="s">
        <v>343</v>
      </c>
      <c r="F7" t="s">
        <v>345</v>
      </c>
    </row>
    <row r="8" spans="1:6" x14ac:dyDescent="0.25">
      <c r="A8">
        <v>24</v>
      </c>
      <c r="B8" t="s">
        <v>343</v>
      </c>
      <c r="C8">
        <v>3904.9</v>
      </c>
      <c r="D8">
        <v>2733.4300000000003</v>
      </c>
      <c r="E8" t="s">
        <v>341</v>
      </c>
      <c r="F8" t="s">
        <v>344</v>
      </c>
    </row>
    <row r="9" spans="1:6" x14ac:dyDescent="0.25">
      <c r="A9">
        <v>25</v>
      </c>
      <c r="B9" t="s">
        <v>343</v>
      </c>
      <c r="C9">
        <v>3206.52</v>
      </c>
      <c r="D9">
        <v>2624.7700000000004</v>
      </c>
      <c r="E9" t="s">
        <v>341</v>
      </c>
      <c r="F9" t="s">
        <v>344</v>
      </c>
    </row>
    <row r="10" spans="1:6" x14ac:dyDescent="0.25">
      <c r="A10">
        <v>26</v>
      </c>
      <c r="B10" t="s">
        <v>343</v>
      </c>
      <c r="C10">
        <v>3281.9</v>
      </c>
      <c r="D10">
        <v>2677.4</v>
      </c>
      <c r="E10" t="s">
        <v>341</v>
      </c>
      <c r="F10" t="s">
        <v>344</v>
      </c>
    </row>
    <row r="11" spans="1:6" x14ac:dyDescent="0.25">
      <c r="A11">
        <v>27</v>
      </c>
      <c r="B11" t="s">
        <v>343</v>
      </c>
      <c r="C11">
        <v>8098.14</v>
      </c>
      <c r="D11">
        <v>5777.11</v>
      </c>
      <c r="E11" t="s">
        <v>341</v>
      </c>
      <c r="F11" t="s">
        <v>344</v>
      </c>
    </row>
    <row r="12" spans="1:6" x14ac:dyDescent="0.25">
      <c r="A12">
        <v>28</v>
      </c>
      <c r="B12" t="s">
        <v>343</v>
      </c>
      <c r="C12">
        <v>3904.9</v>
      </c>
      <c r="D12">
        <v>2733.4300000000003</v>
      </c>
      <c r="E12" t="s">
        <v>341</v>
      </c>
      <c r="F12" t="s">
        <v>344</v>
      </c>
    </row>
    <row r="13" spans="1:6" x14ac:dyDescent="0.25">
      <c r="A13">
        <v>29</v>
      </c>
      <c r="B13" t="s">
        <v>343</v>
      </c>
      <c r="C13">
        <v>3904.9</v>
      </c>
      <c r="D13">
        <v>2733.4300000000003</v>
      </c>
      <c r="E13" t="s">
        <v>341</v>
      </c>
      <c r="F13" t="s">
        <v>344</v>
      </c>
    </row>
    <row r="14" spans="1:6" x14ac:dyDescent="0.25">
      <c r="A14">
        <v>30</v>
      </c>
      <c r="B14" t="s">
        <v>343</v>
      </c>
      <c r="C14">
        <v>3904.9</v>
      </c>
      <c r="D14">
        <v>2733.4300000000003</v>
      </c>
      <c r="E14" t="s">
        <v>341</v>
      </c>
      <c r="F14" t="s">
        <v>344</v>
      </c>
    </row>
    <row r="15" spans="1:6" x14ac:dyDescent="0.25">
      <c r="A15">
        <v>31</v>
      </c>
      <c r="B15" t="s">
        <v>343</v>
      </c>
      <c r="C15">
        <v>3829.51</v>
      </c>
      <c r="D15">
        <v>3060.8600000000006</v>
      </c>
      <c r="E15" t="s">
        <v>341</v>
      </c>
      <c r="F15" t="s">
        <v>344</v>
      </c>
    </row>
    <row r="16" spans="1:6" x14ac:dyDescent="0.25">
      <c r="A16">
        <v>32</v>
      </c>
      <c r="B16" t="s">
        <v>343</v>
      </c>
      <c r="C16">
        <v>3281.9</v>
      </c>
      <c r="D16">
        <v>2677.5299999999988</v>
      </c>
      <c r="E16" t="s">
        <v>341</v>
      </c>
      <c r="F16" t="s">
        <v>344</v>
      </c>
    </row>
    <row r="17" spans="1:7" x14ac:dyDescent="0.25">
      <c r="A17">
        <v>33</v>
      </c>
      <c r="B17" t="s">
        <v>343</v>
      </c>
      <c r="C17">
        <v>8223.25</v>
      </c>
      <c r="D17">
        <v>5427.3500000000058</v>
      </c>
      <c r="E17" t="s">
        <v>341</v>
      </c>
      <c r="F17" t="s">
        <v>344</v>
      </c>
    </row>
    <row r="18" spans="1:7" x14ac:dyDescent="0.25">
      <c r="A18">
        <v>34</v>
      </c>
      <c r="B18" t="s">
        <v>343</v>
      </c>
      <c r="C18">
        <v>3206.54</v>
      </c>
      <c r="D18">
        <v>2308.71</v>
      </c>
      <c r="E18" t="s">
        <v>341</v>
      </c>
      <c r="F18" t="s">
        <v>344</v>
      </c>
    </row>
    <row r="19" spans="1:7" x14ac:dyDescent="0.25">
      <c r="A19">
        <v>35</v>
      </c>
      <c r="B19" t="s">
        <v>343</v>
      </c>
      <c r="C19">
        <v>3904.9</v>
      </c>
      <c r="D19">
        <v>2733.4300000000003</v>
      </c>
      <c r="E19" t="s">
        <v>341</v>
      </c>
      <c r="F19" t="s">
        <v>344</v>
      </c>
    </row>
    <row r="20" spans="1:7" x14ac:dyDescent="0.25">
      <c r="A20">
        <v>36</v>
      </c>
      <c r="B20" t="s">
        <v>343</v>
      </c>
      <c r="C20">
        <v>2942.83</v>
      </c>
      <c r="D20">
        <v>2265</v>
      </c>
      <c r="E20" t="s">
        <v>341</v>
      </c>
      <c r="F20" t="s">
        <v>344</v>
      </c>
    </row>
    <row r="21" spans="1:7" x14ac:dyDescent="0.25">
      <c r="A21">
        <v>37</v>
      </c>
      <c r="B21" t="s">
        <v>343</v>
      </c>
      <c r="C21">
        <v>3904.9</v>
      </c>
      <c r="D21">
        <v>2733.4300000000003</v>
      </c>
      <c r="E21" t="s">
        <v>341</v>
      </c>
      <c r="F21" t="s">
        <v>344</v>
      </c>
    </row>
    <row r="22" spans="1:7" x14ac:dyDescent="0.25">
      <c r="A22">
        <v>38</v>
      </c>
      <c r="B22" t="s">
        <v>343</v>
      </c>
      <c r="C22">
        <v>2632.67</v>
      </c>
      <c r="D22">
        <v>2013.4700000000012</v>
      </c>
      <c r="E22" t="s">
        <v>341</v>
      </c>
      <c r="F22" t="s">
        <v>344</v>
      </c>
    </row>
    <row r="23" spans="1:7" x14ac:dyDescent="0.25">
      <c r="A23">
        <v>39</v>
      </c>
      <c r="B23" t="s">
        <v>343</v>
      </c>
      <c r="C23">
        <v>2064.71</v>
      </c>
      <c r="D23">
        <v>1877.1699999999983</v>
      </c>
      <c r="E23" t="s">
        <v>341</v>
      </c>
      <c r="F23" t="s">
        <v>344</v>
      </c>
    </row>
    <row r="24" spans="1:7" x14ac:dyDescent="0.25">
      <c r="A24">
        <v>40</v>
      </c>
      <c r="B24" t="s">
        <v>343</v>
      </c>
      <c r="C24">
        <v>1400.59</v>
      </c>
      <c r="D24">
        <v>1115.7800000000007</v>
      </c>
      <c r="E24" t="s">
        <v>341</v>
      </c>
      <c r="F24" t="s">
        <v>344</v>
      </c>
    </row>
    <row r="25" spans="1:7" x14ac:dyDescent="0.25">
      <c r="A25">
        <v>41</v>
      </c>
      <c r="B25" t="s">
        <v>343</v>
      </c>
      <c r="C25">
        <v>622.52</v>
      </c>
      <c r="D25">
        <v>622.52000000000044</v>
      </c>
      <c r="E25" t="s">
        <v>341</v>
      </c>
      <c r="F25" t="s">
        <v>344</v>
      </c>
    </row>
    <row r="26" spans="1:7" x14ac:dyDescent="0.25">
      <c r="A26" s="12">
        <v>43</v>
      </c>
      <c r="B26" s="12" t="s">
        <v>343</v>
      </c>
      <c r="C26">
        <f>10748.5+10748.5</f>
        <v>21497</v>
      </c>
      <c r="D26">
        <f>7537.1+7094.01</f>
        <v>14631.11</v>
      </c>
      <c r="E26" s="12" t="s">
        <v>341</v>
      </c>
      <c r="F26" s="12" t="s">
        <v>344</v>
      </c>
      <c r="G26" s="12"/>
    </row>
    <row r="27" spans="1:7" x14ac:dyDescent="0.25">
      <c r="A27" s="12">
        <v>44</v>
      </c>
      <c r="B27" s="12" t="s">
        <v>343</v>
      </c>
      <c r="C27">
        <f>8223.25+8223.25</f>
        <v>16446.5</v>
      </c>
      <c r="D27">
        <f>5870.43+5427.35</f>
        <v>11297.78</v>
      </c>
      <c r="E27" s="12" t="s">
        <v>341</v>
      </c>
      <c r="F27" s="12" t="s">
        <v>344</v>
      </c>
      <c r="G27" s="12"/>
    </row>
    <row r="28" spans="1:7" x14ac:dyDescent="0.25">
      <c r="A28" s="12">
        <v>45</v>
      </c>
      <c r="B28" s="12" t="s">
        <v>343</v>
      </c>
      <c r="C28">
        <v>4342.1099999999997</v>
      </c>
      <c r="D28">
        <v>3423.01</v>
      </c>
      <c r="E28" s="12" t="s">
        <v>341</v>
      </c>
      <c r="F28" s="12" t="s">
        <v>344</v>
      </c>
      <c r="G28" s="12"/>
    </row>
    <row r="29" spans="1:7" x14ac:dyDescent="0.25">
      <c r="A29" s="12">
        <v>46</v>
      </c>
      <c r="B29" s="12" t="s">
        <v>343</v>
      </c>
      <c r="C29">
        <f>3904.9+3904.9</f>
        <v>7809.8</v>
      </c>
      <c r="D29">
        <f>3124.39+2733.43</f>
        <v>5857.82</v>
      </c>
      <c r="E29" s="12" t="s">
        <v>341</v>
      </c>
      <c r="F29" s="12" t="s">
        <v>344</v>
      </c>
      <c r="G29" s="12"/>
    </row>
    <row r="30" spans="1:7" x14ac:dyDescent="0.25">
      <c r="A30" s="12">
        <v>47</v>
      </c>
      <c r="B30" s="12" t="s">
        <v>343</v>
      </c>
      <c r="C30">
        <v>2064.7199999999998</v>
      </c>
      <c r="D30">
        <v>1885.61</v>
      </c>
      <c r="E30" s="12" t="s">
        <v>341</v>
      </c>
      <c r="F30" s="12" t="s">
        <v>344</v>
      </c>
      <c r="G30" s="12"/>
    </row>
    <row r="31" spans="1:7" x14ac:dyDescent="0.25">
      <c r="A31" s="12">
        <v>48</v>
      </c>
      <c r="B31" s="12" t="s">
        <v>343</v>
      </c>
      <c r="C31">
        <v>3829.5</v>
      </c>
      <c r="D31">
        <v>3071.61</v>
      </c>
      <c r="E31" s="12" t="s">
        <v>341</v>
      </c>
      <c r="F31" s="12" t="s">
        <v>344</v>
      </c>
      <c r="G31" s="12"/>
    </row>
    <row r="32" spans="1:7" x14ac:dyDescent="0.25">
      <c r="A32" s="12">
        <v>49</v>
      </c>
      <c r="B32" s="12" t="s">
        <v>343</v>
      </c>
      <c r="C32">
        <f>2632.67+2632.67</f>
        <v>5265.34</v>
      </c>
      <c r="D32" s="12">
        <f>2319.98+2013.47</f>
        <v>4333.45</v>
      </c>
      <c r="E32" s="12" t="s">
        <v>341</v>
      </c>
      <c r="F32" s="12" t="s">
        <v>344</v>
      </c>
      <c r="G32" s="12"/>
    </row>
    <row r="33" spans="1:7" x14ac:dyDescent="0.25">
      <c r="A33" s="12">
        <v>50</v>
      </c>
      <c r="B33" s="12" t="s">
        <v>343</v>
      </c>
      <c r="C33" s="12">
        <v>2064.7199999999998</v>
      </c>
      <c r="D33" s="12">
        <v>1885.61</v>
      </c>
      <c r="E33" s="12" t="s">
        <v>341</v>
      </c>
      <c r="F33" s="12" t="s">
        <v>344</v>
      </c>
      <c r="G33" s="12"/>
    </row>
    <row r="34" spans="1:7" x14ac:dyDescent="0.25">
      <c r="A34" s="12">
        <v>51</v>
      </c>
      <c r="B34" s="12" t="s">
        <v>343</v>
      </c>
      <c r="C34">
        <f>1400.59+1400.59</f>
        <v>2801.18</v>
      </c>
      <c r="D34">
        <f>1379.79+1101.42</f>
        <v>2481.21</v>
      </c>
      <c r="E34" s="12" t="s">
        <v>341</v>
      </c>
      <c r="F34" s="12" t="s">
        <v>344</v>
      </c>
      <c r="G34" s="12"/>
    </row>
    <row r="35" spans="1:7" x14ac:dyDescent="0.25">
      <c r="A35" s="12">
        <v>52</v>
      </c>
      <c r="B35" s="12" t="s">
        <v>343</v>
      </c>
      <c r="C35">
        <f>622.52+622.52</f>
        <v>1245.04</v>
      </c>
      <c r="D35">
        <f>622.52+622.52</f>
        <v>1245.04</v>
      </c>
      <c r="E35" s="12" t="s">
        <v>341</v>
      </c>
      <c r="F35" s="12" t="s">
        <v>344</v>
      </c>
      <c r="G35" s="12"/>
    </row>
    <row r="36" spans="1:7" x14ac:dyDescent="0.25">
      <c r="A36" s="12">
        <v>53</v>
      </c>
      <c r="B36" s="12" t="s">
        <v>343</v>
      </c>
      <c r="C36">
        <f>8223.21+8223.21</f>
        <v>16446.419999999998</v>
      </c>
      <c r="D36">
        <f>5870.41+5427.32</f>
        <v>11297.73</v>
      </c>
      <c r="E36" s="12" t="s">
        <v>341</v>
      </c>
      <c r="F36" s="12" t="s">
        <v>344</v>
      </c>
      <c r="G36" s="12"/>
    </row>
    <row r="37" spans="1:7" x14ac:dyDescent="0.25">
      <c r="A37" s="12">
        <v>54</v>
      </c>
      <c r="B37" s="12" t="s">
        <v>343</v>
      </c>
      <c r="C37">
        <v>3829.5</v>
      </c>
      <c r="D37">
        <v>3071.51</v>
      </c>
      <c r="E37" s="12" t="s">
        <v>341</v>
      </c>
      <c r="F37" s="12" t="s">
        <v>344</v>
      </c>
      <c r="G37" s="12"/>
    </row>
    <row r="38" spans="1:7" x14ac:dyDescent="0.25">
      <c r="A38" s="12">
        <v>55</v>
      </c>
      <c r="B38" s="12" t="s">
        <v>343</v>
      </c>
      <c r="C38" s="12">
        <f>3206.52+3206.52</f>
        <v>6413.04</v>
      </c>
      <c r="D38">
        <f>2635.52+2244.56</f>
        <v>4880.08</v>
      </c>
      <c r="E38" s="12" t="s">
        <v>341</v>
      </c>
      <c r="F38" s="12" t="s">
        <v>344</v>
      </c>
      <c r="G38" s="12"/>
    </row>
    <row r="39" spans="1:7" x14ac:dyDescent="0.25">
      <c r="A39" s="12">
        <v>56</v>
      </c>
      <c r="B39" s="12" t="s">
        <v>343</v>
      </c>
      <c r="C39">
        <f>3904.9+3904.9</f>
        <v>7809.8</v>
      </c>
      <c r="D39">
        <f>3124.39+2733.43</f>
        <v>5857.82</v>
      </c>
      <c r="E39" s="12" t="s">
        <v>341</v>
      </c>
      <c r="F39" s="12" t="s">
        <v>344</v>
      </c>
      <c r="G39" s="12"/>
    </row>
    <row r="40" spans="1:7" x14ac:dyDescent="0.25">
      <c r="A40" s="12">
        <v>57</v>
      </c>
      <c r="B40" s="12" t="s">
        <v>343</v>
      </c>
      <c r="C40" s="12">
        <f t="shared" ref="C40" si="0">3206.52+3206.52</f>
        <v>6413.04</v>
      </c>
      <c r="D40" s="12">
        <f t="shared" ref="D40" si="1">2635.52+2244.56</f>
        <v>4880.08</v>
      </c>
      <c r="E40" s="12" t="s">
        <v>341</v>
      </c>
      <c r="F40" s="12" t="s">
        <v>344</v>
      </c>
      <c r="G40" s="12"/>
    </row>
    <row r="41" spans="1:7" x14ac:dyDescent="0.25">
      <c r="A41" s="12">
        <v>58</v>
      </c>
      <c r="B41" s="12" t="s">
        <v>343</v>
      </c>
      <c r="C41" s="12">
        <f>3829.51+3829.51</f>
        <v>7659.02</v>
      </c>
      <c r="D41" s="12">
        <f>3071.62+2680.66</f>
        <v>5752.28</v>
      </c>
      <c r="E41" s="12" t="s">
        <v>341</v>
      </c>
      <c r="F41" s="12" t="s">
        <v>344</v>
      </c>
      <c r="G41" s="12"/>
    </row>
    <row r="42" spans="1:7" x14ac:dyDescent="0.25">
      <c r="A42" s="12">
        <v>59</v>
      </c>
      <c r="B42" s="12" t="s">
        <v>343</v>
      </c>
      <c r="C42">
        <v>3394.55</v>
      </c>
      <c r="D42">
        <v>2277.29</v>
      </c>
      <c r="E42" s="12" t="s">
        <v>341</v>
      </c>
      <c r="F42" s="12" t="s">
        <v>344</v>
      </c>
      <c r="G42" s="12"/>
    </row>
    <row r="43" spans="1:7" x14ac:dyDescent="0.25">
      <c r="A43" s="12">
        <v>60</v>
      </c>
      <c r="B43" s="12" t="s">
        <v>343</v>
      </c>
      <c r="C43" s="12">
        <f>3904.9+3904.9</f>
        <v>7809.8</v>
      </c>
      <c r="D43" s="12">
        <f>3124.39+2733.43</f>
        <v>5857.82</v>
      </c>
      <c r="E43" s="12" t="s">
        <v>341</v>
      </c>
      <c r="F43" s="12" t="s">
        <v>344</v>
      </c>
      <c r="G43" s="12"/>
    </row>
    <row r="44" spans="1:7" x14ac:dyDescent="0.25">
      <c r="A44" s="12">
        <v>61</v>
      </c>
      <c r="B44" s="12" t="s">
        <v>343</v>
      </c>
      <c r="C44">
        <f>3904.9+3904.9</f>
        <v>7809.8</v>
      </c>
      <c r="D44" s="12">
        <f>3124.39+2733.43</f>
        <v>5857.82</v>
      </c>
      <c r="E44" s="12" t="s">
        <v>341</v>
      </c>
      <c r="F44" s="12" t="s">
        <v>344</v>
      </c>
      <c r="G44" s="12"/>
    </row>
    <row r="45" spans="1:7" x14ac:dyDescent="0.25">
      <c r="A45" s="12">
        <v>62</v>
      </c>
      <c r="B45" s="12" t="s">
        <v>343</v>
      </c>
      <c r="C45" s="12">
        <f>3904.9+3904.9</f>
        <v>7809.8</v>
      </c>
      <c r="D45" s="12">
        <f>3124.39+2733.43</f>
        <v>5857.82</v>
      </c>
      <c r="E45" s="12" t="s">
        <v>341</v>
      </c>
      <c r="F45" s="12" t="s">
        <v>344</v>
      </c>
      <c r="G45" s="12"/>
    </row>
    <row r="46" spans="1:7" x14ac:dyDescent="0.25">
      <c r="A46" s="12">
        <v>63</v>
      </c>
      <c r="B46" s="12" t="s">
        <v>343</v>
      </c>
      <c r="C46">
        <f>3829.51+3829.51</f>
        <v>7659.02</v>
      </c>
      <c r="D46">
        <f>3071.62+2680.66</f>
        <v>5752.28</v>
      </c>
      <c r="E46" s="12" t="s">
        <v>341</v>
      </c>
      <c r="F46" s="12" t="s">
        <v>344</v>
      </c>
      <c r="G46" s="12"/>
    </row>
    <row r="47" spans="1:7" x14ac:dyDescent="0.25">
      <c r="A47" s="12">
        <v>64</v>
      </c>
      <c r="B47" s="12" t="s">
        <v>343</v>
      </c>
      <c r="C47" s="12">
        <v>2407.0899999999997</v>
      </c>
      <c r="D47">
        <v>1775.18</v>
      </c>
      <c r="E47" s="12" t="s">
        <v>341</v>
      </c>
      <c r="F47" s="12" t="s">
        <v>344</v>
      </c>
      <c r="G47" s="12"/>
    </row>
    <row r="48" spans="1:7" x14ac:dyDescent="0.25">
      <c r="A48" s="12">
        <v>65</v>
      </c>
      <c r="B48" s="12" t="s">
        <v>343</v>
      </c>
      <c r="C48" s="12">
        <f t="shared" ref="C48" si="2">3206.52+3206.52</f>
        <v>6413.04</v>
      </c>
      <c r="D48" s="12">
        <f t="shared" ref="D48" si="3">2635.52+2244.56</f>
        <v>4880.08</v>
      </c>
      <c r="E48" s="12" t="s">
        <v>341</v>
      </c>
      <c r="F48" s="12" t="s">
        <v>344</v>
      </c>
      <c r="G4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2020-05-29T22:13:03Z</dcterms:created>
  <dcterms:modified xsi:type="dcterms:W3CDTF">2021-02-22T17:12:52Z</dcterms:modified>
</cp:coreProperties>
</file>